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18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<sst xmlns="http://schemas.openxmlformats.org/spreadsheetml/2006/main" count="666" uniqueCount="201">
  <si>
    <t>Наименование</t>
  </si>
  <si>
    <t>Целевая статья</t>
  </si>
  <si>
    <t>РАСХОДЫ ВСЕГО:</t>
  </si>
  <si>
    <t>АДМИНИСТРАЦИЯ МО "ГОРОД КРЕМЕНКИ"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</si>
  <si>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</si>
  <si>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</si>
  <si>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</si>
  <si>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</si>
  <si>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</si>
  <si>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Центральный аппарат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</si>
  <si>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</si>
  <si>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</si>
  <si>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</si>
  <si>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</si>
  <si>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</si>
  <si>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</si>
  <si>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</si>
  <si>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</si>
  <si>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</si>
  <si>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</si>
  <si>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</si>
  <si>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</si>
  <si>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</si>
  <si>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</si>
  <si>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</si>
  <si>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</si>
  <si>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</si>
  <si>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</si>
  <si>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</si>
  <si>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</si>
  <si>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</si>
  <si>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</si>
  <si>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</si>
  <si>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</si>
  <si>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Благоустройство</t>
  </si>
  <si>
    <t xml:space="preserve">003 </t>
  </si>
  <si>
    <t>05 03</t>
  </si>
  <si>
    <t>08 01</t>
  </si>
  <si>
    <t>Периодическая печать и издательства</t>
  </si>
  <si>
    <t>Физическая культура и спорт</t>
  </si>
  <si>
    <t>Социальная политика</t>
  </si>
  <si>
    <t>10 00</t>
  </si>
  <si>
    <t>Социальное обеспечение населения</t>
  </si>
  <si>
    <t>10 03</t>
  </si>
  <si>
    <t>11 00</t>
  </si>
  <si>
    <t xml:space="preserve">Физическая культура </t>
  </si>
  <si>
    <t>Средства массовой информации</t>
  </si>
  <si>
    <t>11 01</t>
  </si>
  <si>
    <t>12 00</t>
  </si>
  <si>
    <t>12 02</t>
  </si>
  <si>
    <t>Другие вопросы в области социальной политики</t>
  </si>
  <si>
    <t>10 06</t>
  </si>
  <si>
    <t>01 11</t>
  </si>
  <si>
    <t>01 13</t>
  </si>
  <si>
    <t>Коммунальное хозяйство</t>
  </si>
  <si>
    <t>05 02</t>
  </si>
  <si>
    <t>Раздел, под-раздел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</si>
  <si>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</si>
  <si>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</si>
  <si>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 государственных органов </t>
  </si>
  <si>
    <t>120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</si>
  <si>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</si>
  <si>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</si>
  <si>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</si>
  <si>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</si>
  <si>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04 09</t>
  </si>
  <si>
    <t>Иные бюджетные ассигнования</t>
  </si>
  <si>
    <t>800</t>
  </si>
  <si>
    <t>810</t>
  </si>
  <si>
    <t>Межбюджетные трансферты</t>
  </si>
  <si>
    <t>Иные межбюжетные трансферты</t>
  </si>
  <si>
    <t>540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</si>
  <si>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</si>
  <si>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</si>
  <si>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</si>
  <si>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</si>
  <si>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</si>
  <si>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</si>
  <si>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</si>
  <si>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автономным учреждениям</t>
  </si>
  <si>
    <t>620</t>
  </si>
  <si>
    <t>Другие вопросы в области национальной безопасности и правоохранительной деятельности</t>
  </si>
  <si>
    <t>03 14</t>
  </si>
  <si>
    <t>Культура</t>
  </si>
  <si>
    <t>изменения</t>
  </si>
  <si>
    <t>Ведомственная структура расходов бюджета МО "Город Кременки" на 2014 год</t>
  </si>
  <si>
    <t>(в рублях)</t>
  </si>
  <si>
    <t>КГРБС</t>
  </si>
  <si>
    <t>Группы и подгруппы видов расходов</t>
  </si>
  <si>
    <t>Измененные бюджетные ассигнования на 2014 год</t>
  </si>
  <si>
    <t>Администрация городского поселения "Город Кременки" счет 030032V0200</t>
  </si>
  <si>
    <t>Обеспечение деятельности Городской Думы ГП "Город Кременки"</t>
  </si>
  <si>
    <t>810 0000</t>
  </si>
  <si>
    <t>810 0040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</si>
  <si>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</si>
  <si>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</si>
  <si>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</si>
  <si>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</si>
  <si>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Администрации ГП "Город Кременки"</t>
  </si>
  <si>
    <t>740 0000</t>
  </si>
  <si>
    <t>740 0040</t>
  </si>
  <si>
    <t>Уплата налогов, сборов и иных платежей</t>
  </si>
  <si>
    <t>850</t>
  </si>
  <si>
    <t>740 0048</t>
  </si>
  <si>
    <t>Резервный фонд Администрации ГП "Город Кременки"</t>
  </si>
  <si>
    <t>740 7060</t>
  </si>
  <si>
    <t>Резервные средства</t>
  </si>
  <si>
    <t>870</t>
  </si>
  <si>
    <t>740 0092</t>
  </si>
  <si>
    <t>Муниципальная программа  "Безопасность жизнедеятельности на территории городского поселения "Город Кременки""</t>
  </si>
  <si>
    <t>100 0000</t>
  </si>
  <si>
    <t>Подпрограмма  "Развитие и совершенствование гражданской обороны"</t>
  </si>
  <si>
    <t>101 0000</t>
  </si>
  <si>
    <t/>
  </si>
  <si>
    <t>Материально-техническое обеспечение в области гражданской обороны</t>
  </si>
  <si>
    <t>101 1100</t>
  </si>
  <si>
    <t>Подпрограмма "Охрана правопорядка"</t>
  </si>
  <si>
    <t>106 0000</t>
  </si>
  <si>
    <t xml:space="preserve">Реализация мероприятий </t>
  </si>
  <si>
    <t>106 0066</t>
  </si>
  <si>
    <t>Субсидии некоммерческим организациям (за исключением государственных (муниципальных) учреждений)</t>
  </si>
  <si>
    <t>Дорожное хозяйство (дорожные фонды)</t>
  </si>
  <si>
    <t>Муниципальная программа  «Развитие дорожного хозяйства  ГП «Город Кремёнки»</t>
  </si>
  <si>
    <t>240 0000</t>
  </si>
  <si>
    <t>Подпрограмма "Совершенствование и развитие сети автомобильных дорог"</t>
  </si>
  <si>
    <t>242 0000</t>
  </si>
  <si>
    <t>242 7501</t>
  </si>
  <si>
    <t>Подпрограмма «Повышение безопасности дорожного движения  в  ГП «Город Кремёнки»</t>
  </si>
  <si>
    <t>24Б 0000</t>
  </si>
  <si>
    <t>Развитие системы организации движения транспортных средств и пешеходов и повшение безопасности дорожных условий</t>
  </si>
  <si>
    <t>24Б 7504</t>
  </si>
  <si>
    <t>Муниципальная программа "Управление имущественным комплексом ГП "Город Кременки"</t>
  </si>
  <si>
    <t>380 0000</t>
  </si>
  <si>
    <t>Подпрограмма  "Территориальное планирование ГП "Город Кременки""</t>
  </si>
  <si>
    <t>382 0000</t>
  </si>
  <si>
    <t>Реализация мероприятий в области земельных отношений</t>
  </si>
  <si>
    <t>382 7623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</si>
  <si>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</si>
  <si>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050 0000</t>
  </si>
  <si>
    <t>Подпрограмма "Капитальный ремонт муниципального жилого фонда"</t>
  </si>
  <si>
    <t>05Д 0000</t>
  </si>
  <si>
    <t>Обеспечение мероприятий по капитальному ремонту многоквартирных домов</t>
  </si>
  <si>
    <t>05Д 7505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</si>
  <si>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</si>
  <si>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Подпрограмма "Чистая вода в ГП "Город Кременки" </t>
  </si>
  <si>
    <t>057 0000</t>
  </si>
  <si>
    <t xml:space="preserve">Мероприятия направленные на развитие водопроводно-канализационного хозяйства г. Кременки </t>
  </si>
  <si>
    <t>057 7150</t>
  </si>
  <si>
    <t xml:space="preserve">Муниципальная программа "Энергосбережение и повышение энергоэффективности  ГП "Город Кременки" </t>
  </si>
  <si>
    <t>300 0000</t>
  </si>
  <si>
    <t>Мероприятия, направленные на энергосбережение и повышение энергоэффективности в ГП "Город Кременки"</t>
  </si>
  <si>
    <t>300 7911</t>
  </si>
  <si>
    <t xml:space="preserve">Муниципальная  программа "Благоустройство территории городского поселения  "Город Кременки" </t>
  </si>
  <si>
    <t>800 0000</t>
  </si>
  <si>
    <t>800 0066</t>
  </si>
  <si>
    <t>Муниципальная  программа "Социальная поддержка граждан городского поселения "Город Кременки"</t>
  </si>
  <si>
    <t>030 0000</t>
  </si>
  <si>
    <t>Подпрограмма "Развитие мер социальной поддержки отдельных категорий граждан"</t>
  </si>
  <si>
    <t>031 0000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</si>
  <si>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</si>
  <si>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>031 0098</t>
  </si>
  <si>
    <t xml:space="preserve">Муниципальная  программа "Социальная поддержка граждан городского поселения "Город Кременки" </t>
  </si>
  <si>
    <t>Мероприятия в области социальной политики</t>
  </si>
  <si>
    <t>030 6003</t>
  </si>
  <si>
    <t xml:space="preserve">Муниципальная  программа «Развитие физической культуры и спорта городского поселения «Город Кременки» </t>
  </si>
  <si>
    <t>130 0000</t>
  </si>
  <si>
    <t>Мероприятия в области физической культуры и спорта</t>
  </si>
  <si>
    <t>130 6601</t>
  </si>
  <si>
    <t>Мероприятия в области средств массовой информации</t>
  </si>
  <si>
    <t xml:space="preserve">12 02 </t>
  </si>
  <si>
    <t>890 0000</t>
  </si>
  <si>
    <t>Поддержка  средств массовой информации</t>
  </si>
  <si>
    <t>890 6006</t>
  </si>
  <si>
    <t>Администрация городского поселения "Город Кременки" счет 03373008980</t>
  </si>
  <si>
    <t>Непрограммные расходы федеральных органов исполнительной власти</t>
  </si>
  <si>
    <t>0203</t>
  </si>
  <si>
    <t>990 0000</t>
  </si>
  <si>
    <t>Непрограммные расходы</t>
  </si>
  <si>
    <t>999 0000</t>
  </si>
  <si>
    <t>Осуществление первичного воинского учета на территориях, где отсутствуют военные комиссариаты</t>
  </si>
  <si>
    <t>999 5118</t>
  </si>
  <si>
    <t>Муниципальное казенное учреждение культуры "Кременковский Городской Дом Культуры"               счет 030032V0210</t>
  </si>
  <si>
    <t xml:space="preserve">Культура, кинематография </t>
  </si>
  <si>
    <t>08 00</t>
  </si>
  <si>
    <t>Муниципальная  программа «Развитие культуры городского поселения "Город Кременки"</t>
  </si>
  <si>
    <t>110 0000</t>
  </si>
  <si>
    <t>Подпрограмма "Развитие учреждений культуры"</t>
  </si>
  <si>
    <t xml:space="preserve">08 01 </t>
  </si>
  <si>
    <t>111 0000</t>
  </si>
  <si>
    <t>Расходы на обеспечение деятельности (оказание услуг) муниципальных учреждений</t>
  </si>
  <si>
    <t>111 0099</t>
  </si>
  <si>
    <t>Расходы на выплаты персоналу казенных учреждений</t>
  </si>
  <si>
    <t>110</t>
  </si>
  <si>
    <t>Подпрограмма "Организация и проведение мероприятий в сфере культуры"</t>
  </si>
  <si>
    <t>0801</t>
  </si>
  <si>
    <t>112 0000</t>
  </si>
  <si>
    <t>Предоставление услуг по проведению мероприятий в сфере культуры</t>
  </si>
  <si>
    <t>112 0508</t>
  </si>
  <si>
    <t>Муниципальное казенное учреждение культуры "Кременковская библиотека" счет 030032V0220</t>
  </si>
  <si>
    <r>
      <t>Реализация мероприятий подпрограммы "Совершенствование и развитие сети автомобильных дорог"</t>
    </r>
    <r>
      <rPr>
        <b/>
        <sz val="10"/>
        <rFont val="Times New Roman"/>
        <family val="1"/>
      </rPr>
      <t xml:space="preserve"> поселения</t>
    </r>
  </si>
  <si>
    <t>Приложение № 1 к решению Городской Думы Городского поселения "Город Кременки" "О внесении изменений в бюджет МО "Город Кременки" на 2014 год и  плановый период 2015 и 2016 годов"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</si>
</sst>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\О\б\щ\и\й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 vertical="top" wrapText="1"/>
      <protection/>
    </xf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9" fontId="9" fillId="33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3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0" fontId="11" fillId="0" borderId="10" xfId="0" applyFont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4" fontId="10" fillId="33" borderId="10" xfId="0" applyNumberFormat="1" applyFont="1" applyFill="1" applyBorder="1" applyAlignment="1">
      <alignment horizontal="right" wrapText="1"/>
    </xf>
    <xf numFmtId="0" fontId="3" fillId="33" borderId="10" xfId="53" applyFont="1" applyFill="1" applyBorder="1" applyAlignment="1">
      <alignment horizontal="left" wrapText="1"/>
      <protection/>
    </xf>
    <xf numFmtId="0" fontId="12" fillId="33" borderId="10" xfId="53" applyFont="1" applyFill="1" applyBorder="1" applyAlignment="1">
      <alignment horizontal="center" wrapText="1"/>
      <protection/>
    </xf>
    <xf numFmtId="0" fontId="3" fillId="33" borderId="10" xfId="53" applyFont="1" applyFill="1" applyBorder="1" applyAlignment="1">
      <alignment wrapText="1"/>
      <protection/>
    </xf>
    <xf numFmtId="0" fontId="5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wrapText="1"/>
    </xf>
    <xf numFmtId="0" fontId="12" fillId="33" borderId="13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wrapText="1"/>
    </xf>
    <xf numFmtId="49" fontId="3" fillId="0" borderId="11" xfId="0" applyNumberFormat="1" applyFont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right" wrapText="1"/>
    </xf>
    <xf numFmtId="49" fontId="12" fillId="33" borderId="13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vertic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" fontId="3" fillId="0" borderId="17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" fontId="6" fillId="0" borderId="0" xfId="0" applyNumberFormat="1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 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1"/>
  <sheetViews>
    <sheetView tabSelected="1" zoomScalePageLayoutView="0" workbookViewId="0" topLeftCell="A1">
      <selection activeCell="J6" sqref="J6"/>
    </sheetView>
  </sheetViews>
  <sheetFormatPr defaultColWidth="9.00390625" defaultRowHeight="12.75"/>
  <cols>
    <col min="1" max="1" width="55.875" style="2" customWidth="1"/>
    <col min="2" max="2" width="7.75390625" style="1" customWidth="1"/>
    <col min="3" max="3" width="8.25390625" style="15" customWidth="1"/>
    <col min="4" max="4" width="8.875" style="1" customWidth="1"/>
    <col min="5" max="5" width="11.00390625" style="1" customWidth="1"/>
    <col min="6" max="6" width="15.00390625" style="1" customWidth="1"/>
    <col min="7" max="7" width="14.25390625" style="1" customWidth="1"/>
    <col min="8" max="8" width="15.875" style="1" customWidth="1"/>
    <col min="9" max="9" width="9.125" style="1" customWidth="1"/>
    <col min="10" max="10" width="11.00390625" style="1" bestFit="1" customWidth="1"/>
    <col min="11" max="16384" width="9.125" style="1" customWidth="1"/>
  </cols>
  <sheetData>
    <row r="1" spans="2:8" ht="54.75" customHeight="1">
      <c r="B1" s="20"/>
      <c r="C1" s="20"/>
      <c r="D1" s="20"/>
      <c r="E1" s="20"/>
      <c r="F1" s="69" t="s">
        <v>200</v>
      </c>
      <c r="G1" s="69"/>
      <c r="H1" s="69"/>
    </row>
    <row r="2" spans="1:6" ht="16.5">
      <c r="A2" s="68" t="s">
        <v>85</v>
      </c>
      <c r="B2" s="68"/>
      <c r="C2" s="68"/>
      <c r="D2" s="68"/>
      <c r="E2" s="68"/>
      <c r="F2" s="68"/>
    </row>
    <row r="3" spans="2:6" ht="12.75">
      <c r="B3" s="2"/>
      <c r="C3" s="24"/>
      <c r="D3" s="2"/>
      <c r="E3" s="2"/>
      <c r="F3" s="15" t="s">
        <v>86</v>
      </c>
    </row>
    <row r="4" spans="1:8" ht="61.5" customHeight="1">
      <c r="A4" s="49" t="s">
        <v>0</v>
      </c>
      <c r="B4" s="37" t="s">
        <v>87</v>
      </c>
      <c r="C4" s="49" t="s">
        <v>56</v>
      </c>
      <c r="D4" s="49" t="s">
        <v>1</v>
      </c>
      <c r="E4" s="37" t="s">
        <v>88</v>
      </c>
      <c r="F4" s="37" t="s">
        <v>89</v>
      </c>
      <c r="G4" s="36" t="s">
        <v>84</v>
      </c>
      <c r="H4" s="37" t="s">
        <v>89</v>
      </c>
    </row>
    <row r="5" spans="1:8" ht="12.75" customHeigh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10" s="7" customFormat="1" ht="14.25" customHeight="1">
      <c r="A6" s="5" t="s">
        <v>2</v>
      </c>
      <c r="B6" s="6"/>
      <c r="C6" s="6"/>
      <c r="D6" s="6"/>
      <c r="E6" s="6"/>
      <c r="F6" s="23">
        <f>F7+F130+F146</f>
        <v>57820375.36</v>
      </c>
      <c r="G6" s="23">
        <f>G7+G130+G146</f>
        <v>5979489</v>
      </c>
      <c r="H6" s="23">
        <f>H7+H130+H146</f>
        <v>63799864.36</v>
      </c>
      <c r="J6" s="67"/>
    </row>
    <row r="7" spans="1:8" s="7" customFormat="1" ht="15.75">
      <c r="A7" s="38" t="s">
        <v>3</v>
      </c>
      <c r="B7" s="10" t="s">
        <v>4</v>
      </c>
      <c r="C7" s="10"/>
      <c r="D7" s="10"/>
      <c r="E7" s="10"/>
      <c r="F7" s="23">
        <f>F8+F120</f>
        <v>48085517.36</v>
      </c>
      <c r="G7" s="23">
        <f>G8+G120</f>
        <v>5979489</v>
      </c>
      <c r="H7" s="23">
        <f>H8+H120</f>
        <v>54065006.36</v>
      </c>
    </row>
    <row r="8" spans="1:8" s="7" customFormat="1" ht="31.5">
      <c r="A8" s="8" t="s">
        <v>90</v>
      </c>
      <c r="B8" s="10"/>
      <c r="C8" s="10"/>
      <c r="D8" s="10"/>
      <c r="E8" s="10"/>
      <c r="F8" s="23">
        <f>F9+F38+F53+F70+F94+F108+F114</f>
        <v>47305315.36</v>
      </c>
      <c r="G8" s="23">
        <f>G9+G38+G53+G70+G94+G108+G114</f>
        <v>5979489</v>
      </c>
      <c r="H8" s="23">
        <f>H9+H38+H53+H70+H94+H108+H114</f>
        <v>53284804.36</v>
      </c>
    </row>
    <row r="9" spans="1:8" s="11" customFormat="1" ht="12.75">
      <c r="A9" s="19" t="s">
        <v>5</v>
      </c>
      <c r="B9" s="25" t="s">
        <v>4</v>
      </c>
      <c r="C9" s="25" t="s">
        <v>6</v>
      </c>
      <c r="D9" s="10"/>
      <c r="E9" s="10"/>
      <c r="F9" s="22">
        <f>F10+F17+F28+F33</f>
        <v>20031421</v>
      </c>
      <c r="G9" s="22">
        <f>G10+G17+G28+G33</f>
        <v>0</v>
      </c>
      <c r="H9" s="22">
        <f>H10+H17+H28+H33</f>
        <v>20031421</v>
      </c>
    </row>
    <row r="10" spans="1:8" s="11" customFormat="1" ht="38.25">
      <c r="A10" s="9" t="s">
        <v>7</v>
      </c>
      <c r="B10" s="10" t="s">
        <v>4</v>
      </c>
      <c r="C10" s="10" t="s">
        <v>8</v>
      </c>
      <c r="D10" s="10"/>
      <c r="E10" s="10"/>
      <c r="F10" s="21">
        <f aca="true" t="shared" si="0" ref="F10:H11">F11</f>
        <v>338104</v>
      </c>
      <c r="G10" s="21">
        <f t="shared" si="0"/>
        <v>0</v>
      </c>
      <c r="H10" s="21">
        <f t="shared" si="0"/>
        <v>338104</v>
      </c>
    </row>
    <row r="11" spans="1:8" s="11" customFormat="1" ht="13.5" customHeight="1">
      <c r="A11" s="18" t="s">
        <v>91</v>
      </c>
      <c r="B11" s="10" t="s">
        <v>4</v>
      </c>
      <c r="C11" s="10" t="s">
        <v>8</v>
      </c>
      <c r="D11" s="17" t="s">
        <v>92</v>
      </c>
      <c r="E11" s="10"/>
      <c r="F11" s="21">
        <f t="shared" si="0"/>
        <v>338104</v>
      </c>
      <c r="G11" s="21">
        <f t="shared" si="0"/>
        <v>0</v>
      </c>
      <c r="H11" s="21">
        <f t="shared" si="0"/>
        <v>338104</v>
      </c>
    </row>
    <row r="12" spans="1:8" s="11" customFormat="1" ht="12.75">
      <c r="A12" s="9" t="s">
        <v>9</v>
      </c>
      <c r="B12" s="10" t="s">
        <v>4</v>
      </c>
      <c r="C12" s="10" t="s">
        <v>8</v>
      </c>
      <c r="D12" s="17" t="s">
        <v>93</v>
      </c>
      <c r="E12" s="10"/>
      <c r="F12" s="21">
        <f>F13+F15</f>
        <v>338104</v>
      </c>
      <c r="G12" s="21">
        <f>G13+G15</f>
        <v>0</v>
      </c>
      <c r="H12" s="21">
        <f>H13+H15</f>
        <v>338104</v>
      </c>
    </row>
    <row r="13" spans="1:8" s="11" customFormat="1" ht="51">
      <c r="A13" s="18" t="s">
        <v>94</v>
      </c>
      <c r="B13" s="17" t="s">
        <v>4</v>
      </c>
      <c r="C13" s="17" t="s">
        <v>8</v>
      </c>
      <c r="D13" s="17" t="s">
        <v>93</v>
      </c>
      <c r="E13" s="17" t="s">
        <v>58</v>
      </c>
      <c r="F13" s="21">
        <f>F14</f>
        <v>328104</v>
      </c>
      <c r="G13" s="21">
        <f>G14</f>
        <v>0</v>
      </c>
      <c r="H13" s="21">
        <f>H14</f>
        <v>328104</v>
      </c>
    </row>
    <row r="14" spans="1:8" s="11" customFormat="1" ht="25.5">
      <c r="A14" s="18" t="s">
        <v>95</v>
      </c>
      <c r="B14" s="17" t="s">
        <v>4</v>
      </c>
      <c r="C14" s="17" t="s">
        <v>8</v>
      </c>
      <c r="D14" s="17" t="s">
        <v>93</v>
      </c>
      <c r="E14" s="17" t="s">
        <v>60</v>
      </c>
      <c r="F14" s="21">
        <v>328104</v>
      </c>
      <c r="G14" s="30"/>
      <c r="H14" s="27">
        <f>F14+G14</f>
        <v>328104</v>
      </c>
    </row>
    <row r="15" spans="1:8" s="11" customFormat="1" ht="25.5">
      <c r="A15" s="18" t="s">
        <v>96</v>
      </c>
      <c r="B15" s="17" t="s">
        <v>4</v>
      </c>
      <c r="C15" s="17" t="s">
        <v>8</v>
      </c>
      <c r="D15" s="17" t="s">
        <v>93</v>
      </c>
      <c r="E15" s="17" t="s">
        <v>62</v>
      </c>
      <c r="F15" s="21">
        <f>F16</f>
        <v>10000</v>
      </c>
      <c r="G15" s="21">
        <f>G16</f>
        <v>0</v>
      </c>
      <c r="H15" s="21">
        <f>H16</f>
        <v>10000</v>
      </c>
    </row>
    <row r="16" spans="1:8" s="11" customFormat="1" ht="25.5">
      <c r="A16" s="18" t="s">
        <v>97</v>
      </c>
      <c r="B16" s="17" t="s">
        <v>4</v>
      </c>
      <c r="C16" s="17" t="s">
        <v>8</v>
      </c>
      <c r="D16" s="17" t="s">
        <v>93</v>
      </c>
      <c r="E16" s="17" t="s">
        <v>64</v>
      </c>
      <c r="F16" s="21">
        <v>10000</v>
      </c>
      <c r="G16" s="30"/>
      <c r="H16" s="27">
        <f>F16+G16</f>
        <v>10000</v>
      </c>
    </row>
    <row r="17" spans="1:8" s="12" customFormat="1" ht="38.25">
      <c r="A17" s="9" t="s">
        <v>11</v>
      </c>
      <c r="B17" s="10" t="s">
        <v>4</v>
      </c>
      <c r="C17" s="10" t="s">
        <v>12</v>
      </c>
      <c r="D17" s="29"/>
      <c r="E17" s="10"/>
      <c r="F17" s="21">
        <f>F18+F25</f>
        <v>16726252</v>
      </c>
      <c r="G17" s="21">
        <f>G18+G25</f>
        <v>0</v>
      </c>
      <c r="H17" s="21">
        <f>H18+H25</f>
        <v>16726252</v>
      </c>
    </row>
    <row r="18" spans="1:8" s="12" customFormat="1" ht="12.75">
      <c r="A18" s="18" t="s">
        <v>98</v>
      </c>
      <c r="B18" s="17" t="s">
        <v>4</v>
      </c>
      <c r="C18" s="17" t="s">
        <v>12</v>
      </c>
      <c r="D18" s="17" t="s">
        <v>99</v>
      </c>
      <c r="E18" s="10"/>
      <c r="F18" s="21">
        <f>F19+F21+F23</f>
        <v>15411002</v>
      </c>
      <c r="G18" s="21">
        <f>G19+G21+G23</f>
        <v>0</v>
      </c>
      <c r="H18" s="21">
        <f>H19+H21+H23</f>
        <v>15411002</v>
      </c>
    </row>
    <row r="19" spans="1:8" s="12" customFormat="1" ht="51">
      <c r="A19" s="18" t="s">
        <v>94</v>
      </c>
      <c r="B19" s="17" t="s">
        <v>4</v>
      </c>
      <c r="C19" s="17" t="s">
        <v>13</v>
      </c>
      <c r="D19" s="17" t="s">
        <v>100</v>
      </c>
      <c r="E19" s="17" t="s">
        <v>58</v>
      </c>
      <c r="F19" s="21">
        <f>F20</f>
        <v>13286038</v>
      </c>
      <c r="G19" s="21">
        <f>G20</f>
        <v>0</v>
      </c>
      <c r="H19" s="21">
        <f>H20</f>
        <v>13286038</v>
      </c>
    </row>
    <row r="20" spans="1:8" s="12" customFormat="1" ht="25.5">
      <c r="A20" s="18" t="s">
        <v>95</v>
      </c>
      <c r="B20" s="17" t="s">
        <v>4</v>
      </c>
      <c r="C20" s="17" t="s">
        <v>13</v>
      </c>
      <c r="D20" s="17" t="s">
        <v>100</v>
      </c>
      <c r="E20" s="17" t="s">
        <v>60</v>
      </c>
      <c r="F20" s="21">
        <v>13286038</v>
      </c>
      <c r="G20" s="31"/>
      <c r="H20" s="35">
        <f>F20+G20</f>
        <v>13286038</v>
      </c>
    </row>
    <row r="21" spans="1:8" s="12" customFormat="1" ht="25.5">
      <c r="A21" s="18" t="s">
        <v>96</v>
      </c>
      <c r="B21" s="17" t="s">
        <v>4</v>
      </c>
      <c r="C21" s="17" t="s">
        <v>13</v>
      </c>
      <c r="D21" s="17" t="s">
        <v>100</v>
      </c>
      <c r="E21" s="17" t="s">
        <v>62</v>
      </c>
      <c r="F21" s="21">
        <f>F22</f>
        <v>2104964</v>
      </c>
      <c r="G21" s="21">
        <f>G22</f>
        <v>0</v>
      </c>
      <c r="H21" s="21">
        <f>H22</f>
        <v>2104964</v>
      </c>
    </row>
    <row r="22" spans="1:8" s="12" customFormat="1" ht="25.5">
      <c r="A22" s="18" t="s">
        <v>97</v>
      </c>
      <c r="B22" s="17" t="s">
        <v>4</v>
      </c>
      <c r="C22" s="17" t="s">
        <v>13</v>
      </c>
      <c r="D22" s="17" t="s">
        <v>100</v>
      </c>
      <c r="E22" s="17" t="s">
        <v>64</v>
      </c>
      <c r="F22" s="21">
        <v>2104964</v>
      </c>
      <c r="G22" s="31"/>
      <c r="H22" s="35">
        <f>F22+G22</f>
        <v>2104964</v>
      </c>
    </row>
    <row r="23" spans="1:8" s="12" customFormat="1" ht="12.75">
      <c r="A23" s="50" t="s">
        <v>66</v>
      </c>
      <c r="B23" s="17" t="s">
        <v>4</v>
      </c>
      <c r="C23" s="17" t="s">
        <v>13</v>
      </c>
      <c r="D23" s="17" t="s">
        <v>100</v>
      </c>
      <c r="E23" s="17" t="s">
        <v>67</v>
      </c>
      <c r="F23" s="21">
        <f>F24</f>
        <v>20000</v>
      </c>
      <c r="G23" s="21">
        <f>G24</f>
        <v>0</v>
      </c>
      <c r="H23" s="21">
        <f>H24</f>
        <v>20000</v>
      </c>
    </row>
    <row r="24" spans="1:8" s="12" customFormat="1" ht="12.75">
      <c r="A24" s="50" t="s">
        <v>101</v>
      </c>
      <c r="B24" s="17" t="s">
        <v>4</v>
      </c>
      <c r="C24" s="17" t="s">
        <v>13</v>
      </c>
      <c r="D24" s="17" t="s">
        <v>100</v>
      </c>
      <c r="E24" s="17" t="s">
        <v>102</v>
      </c>
      <c r="F24" s="21">
        <v>20000</v>
      </c>
      <c r="G24" s="31"/>
      <c r="H24" s="35">
        <f>F24+G24</f>
        <v>20000</v>
      </c>
    </row>
    <row r="25" spans="1:8" s="12" customFormat="1" ht="25.5">
      <c r="A25" s="9" t="s">
        <v>14</v>
      </c>
      <c r="B25" s="17" t="s">
        <v>4</v>
      </c>
      <c r="C25" s="17" t="s">
        <v>13</v>
      </c>
      <c r="D25" s="17" t="s">
        <v>103</v>
      </c>
      <c r="E25" s="10"/>
      <c r="F25" s="21">
        <f aca="true" t="shared" si="1" ref="F25:H26">F26</f>
        <v>1315250</v>
      </c>
      <c r="G25" s="21">
        <f t="shared" si="1"/>
        <v>0</v>
      </c>
      <c r="H25" s="21">
        <f t="shared" si="1"/>
        <v>1315250</v>
      </c>
    </row>
    <row r="26" spans="1:8" s="12" customFormat="1" ht="51">
      <c r="A26" s="18" t="s">
        <v>94</v>
      </c>
      <c r="B26" s="17" t="s">
        <v>4</v>
      </c>
      <c r="C26" s="17" t="s">
        <v>13</v>
      </c>
      <c r="D26" s="17" t="s">
        <v>103</v>
      </c>
      <c r="E26" s="17" t="s">
        <v>58</v>
      </c>
      <c r="F26" s="21">
        <f t="shared" si="1"/>
        <v>1315250</v>
      </c>
      <c r="G26" s="21">
        <f t="shared" si="1"/>
        <v>0</v>
      </c>
      <c r="H26" s="21">
        <f t="shared" si="1"/>
        <v>1315250</v>
      </c>
    </row>
    <row r="27" spans="1:8" s="12" customFormat="1" ht="25.5">
      <c r="A27" s="18" t="s">
        <v>95</v>
      </c>
      <c r="B27" s="17" t="s">
        <v>4</v>
      </c>
      <c r="C27" s="17" t="s">
        <v>13</v>
      </c>
      <c r="D27" s="17" t="s">
        <v>103</v>
      </c>
      <c r="E27" s="17" t="s">
        <v>60</v>
      </c>
      <c r="F27" s="21">
        <v>1315250</v>
      </c>
      <c r="G27" s="31"/>
      <c r="H27" s="35">
        <f>F27+G27</f>
        <v>1315250</v>
      </c>
    </row>
    <row r="28" spans="1:8" s="12" customFormat="1" ht="12.75">
      <c r="A28" s="9" t="s">
        <v>15</v>
      </c>
      <c r="B28" s="10" t="s">
        <v>4</v>
      </c>
      <c r="C28" s="10" t="s">
        <v>52</v>
      </c>
      <c r="D28" s="10"/>
      <c r="E28" s="10"/>
      <c r="F28" s="21">
        <f>F29</f>
        <v>300000</v>
      </c>
      <c r="G28" s="21">
        <f aca="true" t="shared" si="2" ref="G28:H31">G29</f>
        <v>0</v>
      </c>
      <c r="H28" s="21">
        <f t="shared" si="2"/>
        <v>300000</v>
      </c>
    </row>
    <row r="29" spans="1:8" s="12" customFormat="1" ht="12.75">
      <c r="A29" s="18" t="s">
        <v>98</v>
      </c>
      <c r="B29" s="10" t="s">
        <v>4</v>
      </c>
      <c r="C29" s="10" t="s">
        <v>52</v>
      </c>
      <c r="D29" s="17" t="s">
        <v>99</v>
      </c>
      <c r="E29" s="10"/>
      <c r="F29" s="21">
        <f>F30</f>
        <v>300000</v>
      </c>
      <c r="G29" s="21">
        <f t="shared" si="2"/>
        <v>0</v>
      </c>
      <c r="H29" s="21">
        <f t="shared" si="2"/>
        <v>300000</v>
      </c>
    </row>
    <row r="30" spans="1:8" s="12" customFormat="1" ht="12.75">
      <c r="A30" s="9" t="s">
        <v>104</v>
      </c>
      <c r="B30" s="10" t="s">
        <v>4</v>
      </c>
      <c r="C30" s="10" t="s">
        <v>52</v>
      </c>
      <c r="D30" s="17" t="s">
        <v>105</v>
      </c>
      <c r="E30" s="10"/>
      <c r="F30" s="21">
        <f>F31</f>
        <v>300000</v>
      </c>
      <c r="G30" s="21">
        <f t="shared" si="2"/>
        <v>0</v>
      </c>
      <c r="H30" s="21">
        <f t="shared" si="2"/>
        <v>300000</v>
      </c>
    </row>
    <row r="31" spans="1:8" s="12" customFormat="1" ht="12.75">
      <c r="A31" s="18" t="s">
        <v>66</v>
      </c>
      <c r="B31" s="17" t="s">
        <v>4</v>
      </c>
      <c r="C31" s="17" t="s">
        <v>52</v>
      </c>
      <c r="D31" s="17" t="s">
        <v>105</v>
      </c>
      <c r="E31" s="17" t="s">
        <v>67</v>
      </c>
      <c r="F31" s="21">
        <f>F32</f>
        <v>300000</v>
      </c>
      <c r="G31" s="21">
        <f t="shared" si="2"/>
        <v>0</v>
      </c>
      <c r="H31" s="21">
        <f t="shared" si="2"/>
        <v>300000</v>
      </c>
    </row>
    <row r="32" spans="1:8" s="12" customFormat="1" ht="12.75">
      <c r="A32" s="18" t="s">
        <v>106</v>
      </c>
      <c r="B32" s="17" t="s">
        <v>4</v>
      </c>
      <c r="C32" s="17" t="s">
        <v>52</v>
      </c>
      <c r="D32" s="17" t="s">
        <v>105</v>
      </c>
      <c r="E32" s="17" t="s">
        <v>107</v>
      </c>
      <c r="F32" s="21">
        <v>300000</v>
      </c>
      <c r="G32" s="31"/>
      <c r="H32" s="35">
        <f>F32+G32</f>
        <v>300000</v>
      </c>
    </row>
    <row r="33" spans="1:8" s="12" customFormat="1" ht="12.75">
      <c r="A33" s="9" t="s">
        <v>16</v>
      </c>
      <c r="B33" s="10" t="s">
        <v>4</v>
      </c>
      <c r="C33" s="10" t="s">
        <v>53</v>
      </c>
      <c r="D33" s="29"/>
      <c r="E33" s="10"/>
      <c r="F33" s="21">
        <f>F34</f>
        <v>2667065</v>
      </c>
      <c r="G33" s="21">
        <f aca="true" t="shared" si="3" ref="G33:H36">G34</f>
        <v>0</v>
      </c>
      <c r="H33" s="21">
        <f t="shared" si="3"/>
        <v>2667065</v>
      </c>
    </row>
    <row r="34" spans="1:8" s="12" customFormat="1" ht="15" customHeight="1">
      <c r="A34" s="18" t="s">
        <v>98</v>
      </c>
      <c r="B34" s="17" t="s">
        <v>4</v>
      </c>
      <c r="C34" s="17" t="s">
        <v>53</v>
      </c>
      <c r="D34" s="17" t="s">
        <v>99</v>
      </c>
      <c r="E34" s="10"/>
      <c r="F34" s="21">
        <f>F35</f>
        <v>2667065</v>
      </c>
      <c r="G34" s="21">
        <f t="shared" si="3"/>
        <v>0</v>
      </c>
      <c r="H34" s="21">
        <f t="shared" si="3"/>
        <v>2667065</v>
      </c>
    </row>
    <row r="35" spans="1:8" s="12" customFormat="1" ht="15" customHeight="1">
      <c r="A35" s="18" t="s">
        <v>17</v>
      </c>
      <c r="B35" s="17" t="s">
        <v>4</v>
      </c>
      <c r="C35" s="17" t="s">
        <v>53</v>
      </c>
      <c r="D35" s="17" t="s">
        <v>108</v>
      </c>
      <c r="E35" s="17"/>
      <c r="F35" s="21">
        <f>F36</f>
        <v>2667065</v>
      </c>
      <c r="G35" s="21">
        <f t="shared" si="3"/>
        <v>0</v>
      </c>
      <c r="H35" s="21">
        <f t="shared" si="3"/>
        <v>2667065</v>
      </c>
    </row>
    <row r="36" spans="1:8" s="12" customFormat="1" ht="25.5">
      <c r="A36" s="18" t="s">
        <v>96</v>
      </c>
      <c r="B36" s="17" t="s">
        <v>4</v>
      </c>
      <c r="C36" s="17" t="s">
        <v>53</v>
      </c>
      <c r="D36" s="17" t="s">
        <v>108</v>
      </c>
      <c r="E36" s="17" t="s">
        <v>62</v>
      </c>
      <c r="F36" s="21">
        <f>F37</f>
        <v>2667065</v>
      </c>
      <c r="G36" s="21">
        <f t="shared" si="3"/>
        <v>0</v>
      </c>
      <c r="H36" s="21">
        <f t="shared" si="3"/>
        <v>2667065</v>
      </c>
    </row>
    <row r="37" spans="1:8" s="12" customFormat="1" ht="25.5">
      <c r="A37" s="18" t="s">
        <v>97</v>
      </c>
      <c r="B37" s="17" t="s">
        <v>4</v>
      </c>
      <c r="C37" s="17" t="s">
        <v>53</v>
      </c>
      <c r="D37" s="17" t="s">
        <v>108</v>
      </c>
      <c r="E37" s="17" t="s">
        <v>64</v>
      </c>
      <c r="F37" s="21">
        <v>2667065</v>
      </c>
      <c r="G37" s="31"/>
      <c r="H37" s="35">
        <f>F37+G37</f>
        <v>2667065</v>
      </c>
    </row>
    <row r="38" spans="1:8" s="12" customFormat="1" ht="32.25" customHeight="1">
      <c r="A38" s="19" t="s">
        <v>22</v>
      </c>
      <c r="B38" s="25" t="s">
        <v>4</v>
      </c>
      <c r="C38" s="25" t="s">
        <v>23</v>
      </c>
      <c r="D38" s="10"/>
      <c r="E38" s="25"/>
      <c r="F38" s="22">
        <f>F39+F45</f>
        <v>1006130</v>
      </c>
      <c r="G38" s="22">
        <f>G39+G45</f>
        <v>0</v>
      </c>
      <c r="H38" s="22">
        <f>H39+H45</f>
        <v>1006130</v>
      </c>
    </row>
    <row r="39" spans="1:8" s="12" customFormat="1" ht="38.25">
      <c r="A39" s="9" t="s">
        <v>24</v>
      </c>
      <c r="B39" s="10" t="s">
        <v>4</v>
      </c>
      <c r="C39" s="10" t="s">
        <v>25</v>
      </c>
      <c r="D39" s="29"/>
      <c r="E39" s="10"/>
      <c r="F39" s="21">
        <f>F40</f>
        <v>479960</v>
      </c>
      <c r="G39" s="21">
        <f aca="true" t="shared" si="4" ref="G39:H43">G40</f>
        <v>0</v>
      </c>
      <c r="H39" s="21">
        <f t="shared" si="4"/>
        <v>479960</v>
      </c>
    </row>
    <row r="40" spans="1:8" s="12" customFormat="1" ht="25.5">
      <c r="A40" s="53" t="s">
        <v>109</v>
      </c>
      <c r="B40" s="10" t="s">
        <v>4</v>
      </c>
      <c r="C40" s="10" t="s">
        <v>25</v>
      </c>
      <c r="D40" s="10" t="s">
        <v>110</v>
      </c>
      <c r="E40" s="10"/>
      <c r="F40" s="21">
        <f>F41</f>
        <v>479960</v>
      </c>
      <c r="G40" s="21">
        <f t="shared" si="4"/>
        <v>0</v>
      </c>
      <c r="H40" s="21">
        <f t="shared" si="4"/>
        <v>479960</v>
      </c>
    </row>
    <row r="41" spans="1:8" s="12" customFormat="1" ht="25.5">
      <c r="A41" s="39" t="s">
        <v>111</v>
      </c>
      <c r="B41" s="17" t="s">
        <v>4</v>
      </c>
      <c r="C41" s="10" t="s">
        <v>25</v>
      </c>
      <c r="D41" s="40" t="s">
        <v>112</v>
      </c>
      <c r="E41" s="40" t="s">
        <v>113</v>
      </c>
      <c r="F41" s="21">
        <f>F42</f>
        <v>479960</v>
      </c>
      <c r="G41" s="21">
        <f t="shared" si="4"/>
        <v>0</v>
      </c>
      <c r="H41" s="21">
        <f t="shared" si="4"/>
        <v>479960</v>
      </c>
    </row>
    <row r="42" spans="1:8" s="12" customFormat="1" ht="25.5">
      <c r="A42" s="52" t="s">
        <v>114</v>
      </c>
      <c r="B42" s="17" t="s">
        <v>4</v>
      </c>
      <c r="C42" s="10" t="s">
        <v>25</v>
      </c>
      <c r="D42" s="51" t="s">
        <v>115</v>
      </c>
      <c r="E42" s="51" t="s">
        <v>113</v>
      </c>
      <c r="F42" s="21">
        <f>F43</f>
        <v>479960</v>
      </c>
      <c r="G42" s="21">
        <f t="shared" si="4"/>
        <v>0</v>
      </c>
      <c r="H42" s="21">
        <f t="shared" si="4"/>
        <v>479960</v>
      </c>
    </row>
    <row r="43" spans="1:8" s="12" customFormat="1" ht="25.5">
      <c r="A43" s="53" t="s">
        <v>96</v>
      </c>
      <c r="B43" s="54" t="s">
        <v>4</v>
      </c>
      <c r="C43" s="10" t="s">
        <v>25</v>
      </c>
      <c r="D43" s="55" t="s">
        <v>115</v>
      </c>
      <c r="E43" s="55" t="s">
        <v>62</v>
      </c>
      <c r="F43" s="56">
        <f>F44</f>
        <v>479960</v>
      </c>
      <c r="G43" s="56">
        <f t="shared" si="4"/>
        <v>0</v>
      </c>
      <c r="H43" s="56">
        <f t="shared" si="4"/>
        <v>479960</v>
      </c>
    </row>
    <row r="44" spans="1:8" s="12" customFormat="1" ht="25.5">
      <c r="A44" s="39" t="s">
        <v>97</v>
      </c>
      <c r="B44" s="17" t="s">
        <v>4</v>
      </c>
      <c r="C44" s="10" t="s">
        <v>25</v>
      </c>
      <c r="D44" s="40" t="s">
        <v>115</v>
      </c>
      <c r="E44" s="40" t="s">
        <v>64</v>
      </c>
      <c r="F44" s="21">
        <v>479960</v>
      </c>
      <c r="G44" s="31"/>
      <c r="H44" s="35">
        <f>F44+G44</f>
        <v>479960</v>
      </c>
    </row>
    <row r="45" spans="1:8" s="12" customFormat="1" ht="25.5">
      <c r="A45" s="52" t="s">
        <v>81</v>
      </c>
      <c r="B45" s="17" t="s">
        <v>4</v>
      </c>
      <c r="C45" s="10" t="s">
        <v>82</v>
      </c>
      <c r="D45" s="51" t="s">
        <v>113</v>
      </c>
      <c r="E45" s="51" t="s">
        <v>113</v>
      </c>
      <c r="F45" s="21">
        <f>F46</f>
        <v>526170</v>
      </c>
      <c r="G45" s="21">
        <f>G46</f>
        <v>0</v>
      </c>
      <c r="H45" s="21">
        <f>H46</f>
        <v>526170</v>
      </c>
    </row>
    <row r="46" spans="1:8" s="12" customFormat="1" ht="25.5">
      <c r="A46" s="53" t="s">
        <v>109</v>
      </c>
      <c r="B46" s="17" t="s">
        <v>4</v>
      </c>
      <c r="C46" s="10" t="s">
        <v>82</v>
      </c>
      <c r="D46" s="51" t="s">
        <v>110</v>
      </c>
      <c r="E46" s="51" t="s">
        <v>113</v>
      </c>
      <c r="F46" s="21">
        <f>F48</f>
        <v>526170</v>
      </c>
      <c r="G46" s="21">
        <f>G48</f>
        <v>0</v>
      </c>
      <c r="H46" s="21">
        <f>H48</f>
        <v>526170</v>
      </c>
    </row>
    <row r="47" spans="1:8" s="12" customFormat="1" ht="12.75">
      <c r="A47" s="53" t="s">
        <v>116</v>
      </c>
      <c r="B47" s="17" t="s">
        <v>4</v>
      </c>
      <c r="C47" s="10" t="s">
        <v>82</v>
      </c>
      <c r="D47" s="57" t="s">
        <v>117</v>
      </c>
      <c r="E47" s="51"/>
      <c r="F47" s="21">
        <f>F48</f>
        <v>526170</v>
      </c>
      <c r="G47" s="21">
        <f>G48</f>
        <v>0</v>
      </c>
      <c r="H47" s="21">
        <f>H48</f>
        <v>526170</v>
      </c>
    </row>
    <row r="48" spans="1:8" s="12" customFormat="1" ht="12.75">
      <c r="A48" s="52" t="s">
        <v>118</v>
      </c>
      <c r="B48" s="17" t="s">
        <v>4</v>
      </c>
      <c r="C48" s="10" t="s">
        <v>82</v>
      </c>
      <c r="D48" s="57" t="s">
        <v>119</v>
      </c>
      <c r="E48" s="51" t="s">
        <v>113</v>
      </c>
      <c r="F48" s="21">
        <f>F49+F51</f>
        <v>526170</v>
      </c>
      <c r="G48" s="21">
        <f>G49+G51</f>
        <v>0</v>
      </c>
      <c r="H48" s="21">
        <f>H49+H51</f>
        <v>526170</v>
      </c>
    </row>
    <row r="49" spans="1:8" s="12" customFormat="1" ht="25.5">
      <c r="A49" s="50" t="s">
        <v>96</v>
      </c>
      <c r="B49" s="17" t="s">
        <v>4</v>
      </c>
      <c r="C49" s="10" t="s">
        <v>82</v>
      </c>
      <c r="D49" s="57" t="s">
        <v>119</v>
      </c>
      <c r="E49" s="51" t="s">
        <v>62</v>
      </c>
      <c r="F49" s="21">
        <f>F50</f>
        <v>366010</v>
      </c>
      <c r="G49" s="21">
        <f>G50</f>
        <v>0</v>
      </c>
      <c r="H49" s="21">
        <f>H50</f>
        <v>366010</v>
      </c>
    </row>
    <row r="50" spans="1:8" s="12" customFormat="1" ht="25.5">
      <c r="A50" s="53" t="s">
        <v>97</v>
      </c>
      <c r="B50" s="17" t="s">
        <v>4</v>
      </c>
      <c r="C50" s="10" t="s">
        <v>82</v>
      </c>
      <c r="D50" s="57" t="s">
        <v>119</v>
      </c>
      <c r="E50" s="55" t="s">
        <v>64</v>
      </c>
      <c r="F50" s="56">
        <v>366010</v>
      </c>
      <c r="G50" s="35"/>
      <c r="H50" s="35">
        <f>F50+G50</f>
        <v>366010</v>
      </c>
    </row>
    <row r="51" spans="1:8" s="12" customFormat="1" ht="25.5">
      <c r="A51" s="9" t="s">
        <v>76</v>
      </c>
      <c r="B51" s="10" t="s">
        <v>4</v>
      </c>
      <c r="C51" s="10" t="s">
        <v>82</v>
      </c>
      <c r="D51" s="57" t="s">
        <v>119</v>
      </c>
      <c r="E51" s="10" t="s">
        <v>77</v>
      </c>
      <c r="F51" s="21">
        <f>F52</f>
        <v>160160</v>
      </c>
      <c r="G51" s="21">
        <f>G52</f>
        <v>0</v>
      </c>
      <c r="H51" s="21">
        <f>H52</f>
        <v>160160</v>
      </c>
    </row>
    <row r="52" spans="1:8" s="12" customFormat="1" ht="25.5">
      <c r="A52" s="9" t="s">
        <v>120</v>
      </c>
      <c r="B52" s="10" t="s">
        <v>4</v>
      </c>
      <c r="C52" s="10" t="s">
        <v>82</v>
      </c>
      <c r="D52" s="57" t="s">
        <v>119</v>
      </c>
      <c r="E52" s="10" t="s">
        <v>78</v>
      </c>
      <c r="F52" s="21">
        <v>160160</v>
      </c>
      <c r="G52" s="31"/>
      <c r="H52" s="35">
        <f>F52+G52</f>
        <v>160160</v>
      </c>
    </row>
    <row r="53" spans="1:8" s="12" customFormat="1" ht="12.75">
      <c r="A53" s="19" t="s">
        <v>26</v>
      </c>
      <c r="B53" s="25" t="s">
        <v>4</v>
      </c>
      <c r="C53" s="25" t="s">
        <v>27</v>
      </c>
      <c r="D53" s="29"/>
      <c r="E53" s="25"/>
      <c r="F53" s="22">
        <f>F64+F54</f>
        <v>1670558</v>
      </c>
      <c r="G53" s="22">
        <f>G64+G54</f>
        <v>188381</v>
      </c>
      <c r="H53" s="22">
        <f>H64+H54</f>
        <v>1858939</v>
      </c>
    </row>
    <row r="54" spans="1:8" s="12" customFormat="1" ht="12.75">
      <c r="A54" s="9" t="s">
        <v>121</v>
      </c>
      <c r="B54" s="10" t="s">
        <v>4</v>
      </c>
      <c r="C54" s="10" t="s">
        <v>65</v>
      </c>
      <c r="D54" s="29"/>
      <c r="E54" s="10"/>
      <c r="F54" s="21">
        <f>F55</f>
        <v>870558</v>
      </c>
      <c r="G54" s="21">
        <f>G55</f>
        <v>188381</v>
      </c>
      <c r="H54" s="21">
        <f>H55</f>
        <v>1058939</v>
      </c>
    </row>
    <row r="55" spans="1:8" s="12" customFormat="1" ht="25.5">
      <c r="A55" s="9" t="s">
        <v>122</v>
      </c>
      <c r="B55" s="10" t="s">
        <v>4</v>
      </c>
      <c r="C55" s="10" t="s">
        <v>65</v>
      </c>
      <c r="D55" s="17" t="s">
        <v>123</v>
      </c>
      <c r="E55" s="10"/>
      <c r="F55" s="21">
        <f>F56+F60</f>
        <v>870558</v>
      </c>
      <c r="G55" s="21">
        <f>G56+G60</f>
        <v>188381</v>
      </c>
      <c r="H55" s="21">
        <f>H56+H60</f>
        <v>1058939</v>
      </c>
    </row>
    <row r="56" spans="1:8" s="12" customFormat="1" ht="25.5">
      <c r="A56" s="18" t="s">
        <v>124</v>
      </c>
      <c r="B56" s="17" t="s">
        <v>4</v>
      </c>
      <c r="C56" s="17" t="s">
        <v>65</v>
      </c>
      <c r="D56" s="17" t="s">
        <v>125</v>
      </c>
      <c r="E56" s="10"/>
      <c r="F56" s="21">
        <f>F57</f>
        <v>720000</v>
      </c>
      <c r="G56" s="21">
        <f aca="true" t="shared" si="5" ref="G56:H58">G57</f>
        <v>188381</v>
      </c>
      <c r="H56" s="21">
        <f t="shared" si="5"/>
        <v>908381</v>
      </c>
    </row>
    <row r="57" spans="1:8" s="12" customFormat="1" ht="25.5">
      <c r="A57" s="18" t="s">
        <v>199</v>
      </c>
      <c r="B57" s="17" t="s">
        <v>4</v>
      </c>
      <c r="C57" s="17" t="s">
        <v>65</v>
      </c>
      <c r="D57" s="17" t="s">
        <v>126</v>
      </c>
      <c r="E57" s="17"/>
      <c r="F57" s="21">
        <f>F58</f>
        <v>720000</v>
      </c>
      <c r="G57" s="21">
        <f t="shared" si="5"/>
        <v>188381</v>
      </c>
      <c r="H57" s="21">
        <f t="shared" si="5"/>
        <v>908381</v>
      </c>
    </row>
    <row r="58" spans="1:8" s="12" customFormat="1" ht="25.5">
      <c r="A58" s="50" t="s">
        <v>96</v>
      </c>
      <c r="B58" s="17" t="s">
        <v>4</v>
      </c>
      <c r="C58" s="17" t="s">
        <v>65</v>
      </c>
      <c r="D58" s="17" t="s">
        <v>126</v>
      </c>
      <c r="E58" s="17" t="s">
        <v>62</v>
      </c>
      <c r="F58" s="21">
        <f>F59</f>
        <v>720000</v>
      </c>
      <c r="G58" s="21">
        <f t="shared" si="5"/>
        <v>188381</v>
      </c>
      <c r="H58" s="21">
        <f t="shared" si="5"/>
        <v>908381</v>
      </c>
    </row>
    <row r="59" spans="1:8" s="12" customFormat="1" ht="25.5">
      <c r="A59" s="50" t="s">
        <v>97</v>
      </c>
      <c r="B59" s="17" t="s">
        <v>4</v>
      </c>
      <c r="C59" s="17" t="s">
        <v>65</v>
      </c>
      <c r="D59" s="17" t="s">
        <v>126</v>
      </c>
      <c r="E59" s="17" t="s">
        <v>64</v>
      </c>
      <c r="F59" s="21">
        <v>720000</v>
      </c>
      <c r="G59" s="31">
        <v>188381</v>
      </c>
      <c r="H59" s="35">
        <f>F59+G59</f>
        <v>908381</v>
      </c>
    </row>
    <row r="60" spans="1:8" s="12" customFormat="1" ht="25.5">
      <c r="A60" s="9" t="s">
        <v>127</v>
      </c>
      <c r="B60" s="17" t="s">
        <v>4</v>
      </c>
      <c r="C60" s="17" t="s">
        <v>65</v>
      </c>
      <c r="D60" s="17" t="s">
        <v>128</v>
      </c>
      <c r="E60" s="10"/>
      <c r="F60" s="21">
        <f>F61</f>
        <v>150558</v>
      </c>
      <c r="G60" s="21">
        <f aca="true" t="shared" si="6" ref="G60:H62">G61</f>
        <v>0</v>
      </c>
      <c r="H60" s="21">
        <f t="shared" si="6"/>
        <v>150558</v>
      </c>
    </row>
    <row r="61" spans="1:8" s="12" customFormat="1" ht="25.5">
      <c r="A61" s="9" t="s">
        <v>129</v>
      </c>
      <c r="B61" s="17" t="s">
        <v>4</v>
      </c>
      <c r="C61" s="17" t="s">
        <v>65</v>
      </c>
      <c r="D61" s="17" t="s">
        <v>130</v>
      </c>
      <c r="E61" s="10"/>
      <c r="F61" s="21">
        <f>F62</f>
        <v>150558</v>
      </c>
      <c r="G61" s="21">
        <f t="shared" si="6"/>
        <v>0</v>
      </c>
      <c r="H61" s="21">
        <f t="shared" si="6"/>
        <v>150558</v>
      </c>
    </row>
    <row r="62" spans="1:8" s="12" customFormat="1" ht="25.5">
      <c r="A62" s="50" t="s">
        <v>96</v>
      </c>
      <c r="B62" s="17" t="s">
        <v>4</v>
      </c>
      <c r="C62" s="17" t="s">
        <v>65</v>
      </c>
      <c r="D62" s="17" t="s">
        <v>130</v>
      </c>
      <c r="E62" s="10" t="s">
        <v>62</v>
      </c>
      <c r="F62" s="21">
        <f>F63</f>
        <v>150558</v>
      </c>
      <c r="G62" s="21">
        <f t="shared" si="6"/>
        <v>0</v>
      </c>
      <c r="H62" s="21">
        <f t="shared" si="6"/>
        <v>150558</v>
      </c>
    </row>
    <row r="63" spans="1:8" s="12" customFormat="1" ht="25.5">
      <c r="A63" s="50" t="s">
        <v>97</v>
      </c>
      <c r="B63" s="17" t="s">
        <v>4</v>
      </c>
      <c r="C63" s="17" t="s">
        <v>65</v>
      </c>
      <c r="D63" s="17" t="s">
        <v>130</v>
      </c>
      <c r="E63" s="10" t="s">
        <v>64</v>
      </c>
      <c r="F63" s="21">
        <v>150558</v>
      </c>
      <c r="G63" s="31"/>
      <c r="H63" s="35">
        <f>F63+G63</f>
        <v>150558</v>
      </c>
    </row>
    <row r="64" spans="1:8" s="12" customFormat="1" ht="12.75">
      <c r="A64" s="9" t="s">
        <v>28</v>
      </c>
      <c r="B64" s="10" t="s">
        <v>4</v>
      </c>
      <c r="C64" s="10" t="s">
        <v>29</v>
      </c>
      <c r="D64" s="10"/>
      <c r="E64" s="10"/>
      <c r="F64" s="21">
        <f>F65</f>
        <v>800000</v>
      </c>
      <c r="G64" s="21">
        <f aca="true" t="shared" si="7" ref="G64:H68">G65</f>
        <v>0</v>
      </c>
      <c r="H64" s="21">
        <f t="shared" si="7"/>
        <v>800000</v>
      </c>
    </row>
    <row r="65" spans="1:8" s="12" customFormat="1" ht="25.5">
      <c r="A65" s="18" t="s">
        <v>131</v>
      </c>
      <c r="B65" s="17" t="s">
        <v>4</v>
      </c>
      <c r="C65" s="17" t="s">
        <v>29</v>
      </c>
      <c r="D65" s="17" t="s">
        <v>132</v>
      </c>
      <c r="E65" s="17"/>
      <c r="F65" s="21">
        <f>F66</f>
        <v>800000</v>
      </c>
      <c r="G65" s="21">
        <f t="shared" si="7"/>
        <v>0</v>
      </c>
      <c r="H65" s="21">
        <f t="shared" si="7"/>
        <v>800000</v>
      </c>
    </row>
    <row r="66" spans="1:8" s="12" customFormat="1" ht="25.5">
      <c r="A66" s="18" t="s">
        <v>133</v>
      </c>
      <c r="B66" s="17" t="s">
        <v>4</v>
      </c>
      <c r="C66" s="17" t="s">
        <v>29</v>
      </c>
      <c r="D66" s="17" t="s">
        <v>134</v>
      </c>
      <c r="E66" s="17"/>
      <c r="F66" s="21">
        <f>F67</f>
        <v>800000</v>
      </c>
      <c r="G66" s="21">
        <f t="shared" si="7"/>
        <v>0</v>
      </c>
      <c r="H66" s="21">
        <f t="shared" si="7"/>
        <v>800000</v>
      </c>
    </row>
    <row r="67" spans="1:8" s="12" customFormat="1" ht="12.75">
      <c r="A67" s="52" t="s">
        <v>135</v>
      </c>
      <c r="B67" s="17" t="s">
        <v>4</v>
      </c>
      <c r="C67" s="17" t="s">
        <v>29</v>
      </c>
      <c r="D67" s="17" t="s">
        <v>136</v>
      </c>
      <c r="E67" s="17"/>
      <c r="F67" s="21">
        <f>F68</f>
        <v>800000</v>
      </c>
      <c r="G67" s="21">
        <f t="shared" si="7"/>
        <v>0</v>
      </c>
      <c r="H67" s="21">
        <f t="shared" si="7"/>
        <v>800000</v>
      </c>
    </row>
    <row r="68" spans="1:8" s="12" customFormat="1" ht="25.5">
      <c r="A68" s="50" t="s">
        <v>96</v>
      </c>
      <c r="B68" s="17" t="s">
        <v>4</v>
      </c>
      <c r="C68" s="17" t="s">
        <v>29</v>
      </c>
      <c r="D68" s="17" t="s">
        <v>136</v>
      </c>
      <c r="E68" s="17" t="s">
        <v>62</v>
      </c>
      <c r="F68" s="21">
        <f>F69</f>
        <v>800000</v>
      </c>
      <c r="G68" s="21">
        <f t="shared" si="7"/>
        <v>0</v>
      </c>
      <c r="H68" s="21">
        <f t="shared" si="7"/>
        <v>800000</v>
      </c>
    </row>
    <row r="69" spans="1:8" s="12" customFormat="1" ht="25.5">
      <c r="A69" s="53" t="s">
        <v>97</v>
      </c>
      <c r="B69" s="17" t="s">
        <v>4</v>
      </c>
      <c r="C69" s="17" t="s">
        <v>29</v>
      </c>
      <c r="D69" s="17" t="s">
        <v>136</v>
      </c>
      <c r="E69" s="17" t="s">
        <v>64</v>
      </c>
      <c r="F69" s="21">
        <v>800000</v>
      </c>
      <c r="G69" s="31"/>
      <c r="H69" s="35">
        <f>F69+G69</f>
        <v>800000</v>
      </c>
    </row>
    <row r="70" spans="1:8" s="12" customFormat="1" ht="12.75">
      <c r="A70" s="19" t="s">
        <v>30</v>
      </c>
      <c r="B70" s="25" t="s">
        <v>4</v>
      </c>
      <c r="C70" s="25" t="s">
        <v>31</v>
      </c>
      <c r="D70" s="10"/>
      <c r="E70" s="25"/>
      <c r="F70" s="22">
        <f>F71+F77+F87</f>
        <v>18213945.36</v>
      </c>
      <c r="G70" s="22">
        <f>G71+G77+G87</f>
        <v>5775108</v>
      </c>
      <c r="H70" s="22">
        <f>H71+H77+H87</f>
        <v>23989053.36</v>
      </c>
    </row>
    <row r="71" spans="1:8" s="12" customFormat="1" ht="12.75">
      <c r="A71" s="9" t="s">
        <v>32</v>
      </c>
      <c r="B71" s="10" t="s">
        <v>4</v>
      </c>
      <c r="C71" s="10" t="s">
        <v>33</v>
      </c>
      <c r="D71" s="10"/>
      <c r="E71" s="10"/>
      <c r="F71" s="21">
        <f>F72</f>
        <v>559994</v>
      </c>
      <c r="G71" s="21">
        <f>G72</f>
        <v>0</v>
      </c>
      <c r="H71" s="21">
        <f>H72</f>
        <v>559994</v>
      </c>
    </row>
    <row r="72" spans="1:8" s="12" customFormat="1" ht="38.25">
      <c r="A72" s="9" t="s">
        <v>137</v>
      </c>
      <c r="B72" s="10" t="s">
        <v>4</v>
      </c>
      <c r="C72" s="10" t="s">
        <v>33</v>
      </c>
      <c r="D72" s="10" t="s">
        <v>138</v>
      </c>
      <c r="E72" s="10"/>
      <c r="F72" s="21">
        <f>F75</f>
        <v>559994</v>
      </c>
      <c r="G72" s="21">
        <f>G75</f>
        <v>0</v>
      </c>
      <c r="H72" s="21">
        <f>H75</f>
        <v>559994</v>
      </c>
    </row>
    <row r="73" spans="1:8" s="12" customFormat="1" ht="25.5">
      <c r="A73" s="9" t="s">
        <v>139</v>
      </c>
      <c r="B73" s="10" t="s">
        <v>4</v>
      </c>
      <c r="C73" s="10" t="s">
        <v>33</v>
      </c>
      <c r="D73" s="10" t="s">
        <v>140</v>
      </c>
      <c r="E73" s="10"/>
      <c r="F73" s="21">
        <f>F74</f>
        <v>559994</v>
      </c>
      <c r="G73" s="21">
        <f aca="true" t="shared" si="8" ref="G73:H75">G74</f>
        <v>0</v>
      </c>
      <c r="H73" s="21">
        <f t="shared" si="8"/>
        <v>559994</v>
      </c>
    </row>
    <row r="74" spans="1:8" s="12" customFormat="1" ht="25.5">
      <c r="A74" s="9" t="s">
        <v>141</v>
      </c>
      <c r="B74" s="10" t="s">
        <v>4</v>
      </c>
      <c r="C74" s="10" t="s">
        <v>33</v>
      </c>
      <c r="D74" s="10" t="s">
        <v>142</v>
      </c>
      <c r="E74" s="10"/>
      <c r="F74" s="21">
        <f>F75</f>
        <v>559994</v>
      </c>
      <c r="G74" s="21">
        <f t="shared" si="8"/>
        <v>0</v>
      </c>
      <c r="H74" s="21">
        <f t="shared" si="8"/>
        <v>559994</v>
      </c>
    </row>
    <row r="75" spans="1:8" s="12" customFormat="1" ht="12.75">
      <c r="A75" s="9" t="s">
        <v>66</v>
      </c>
      <c r="B75" s="10" t="s">
        <v>4</v>
      </c>
      <c r="C75" s="10" t="s">
        <v>33</v>
      </c>
      <c r="D75" s="10" t="s">
        <v>142</v>
      </c>
      <c r="E75" s="10" t="s">
        <v>67</v>
      </c>
      <c r="F75" s="21">
        <f>F76</f>
        <v>559994</v>
      </c>
      <c r="G75" s="21">
        <f t="shared" si="8"/>
        <v>0</v>
      </c>
      <c r="H75" s="21">
        <f t="shared" si="8"/>
        <v>559994</v>
      </c>
    </row>
    <row r="76" spans="1:8" s="12" customFormat="1" ht="38.25">
      <c r="A76" s="9" t="s">
        <v>143</v>
      </c>
      <c r="B76" s="10" t="s">
        <v>4</v>
      </c>
      <c r="C76" s="10" t="s">
        <v>33</v>
      </c>
      <c r="D76" s="10" t="s">
        <v>142</v>
      </c>
      <c r="E76" s="10" t="s">
        <v>68</v>
      </c>
      <c r="F76" s="21">
        <v>559994</v>
      </c>
      <c r="G76" s="31"/>
      <c r="H76" s="35">
        <f>F76+G76</f>
        <v>559994</v>
      </c>
    </row>
    <row r="77" spans="1:8" s="12" customFormat="1" ht="12.75">
      <c r="A77" s="9" t="s">
        <v>54</v>
      </c>
      <c r="B77" s="10" t="s">
        <v>4</v>
      </c>
      <c r="C77" s="10" t="s">
        <v>55</v>
      </c>
      <c r="D77" s="10"/>
      <c r="E77" s="10"/>
      <c r="F77" s="21">
        <f>F78</f>
        <v>2150000</v>
      </c>
      <c r="G77" s="21">
        <f>G78</f>
        <v>0</v>
      </c>
      <c r="H77" s="21">
        <f>H78</f>
        <v>2150000</v>
      </c>
    </row>
    <row r="78" spans="1:8" s="12" customFormat="1" ht="38.25">
      <c r="A78" s="9" t="s">
        <v>137</v>
      </c>
      <c r="B78" s="10" t="s">
        <v>4</v>
      </c>
      <c r="C78" s="10" t="s">
        <v>55</v>
      </c>
      <c r="D78" s="10" t="s">
        <v>138</v>
      </c>
      <c r="E78" s="10"/>
      <c r="F78" s="21">
        <f>F79+F83</f>
        <v>2150000</v>
      </c>
      <c r="G78" s="21">
        <f>G79+G83</f>
        <v>0</v>
      </c>
      <c r="H78" s="21">
        <f>H79+H83</f>
        <v>2150000</v>
      </c>
    </row>
    <row r="79" spans="1:8" s="12" customFormat="1" ht="12.75">
      <c r="A79" s="9" t="s">
        <v>144</v>
      </c>
      <c r="B79" s="10" t="s">
        <v>4</v>
      </c>
      <c r="C79" s="10" t="s">
        <v>55</v>
      </c>
      <c r="D79" s="17" t="s">
        <v>145</v>
      </c>
      <c r="E79" s="10"/>
      <c r="F79" s="21">
        <f>F80</f>
        <v>1650000</v>
      </c>
      <c r="G79" s="21">
        <f aca="true" t="shared" si="9" ref="G79:H81">G80</f>
        <v>0</v>
      </c>
      <c r="H79" s="21">
        <f t="shared" si="9"/>
        <v>1650000</v>
      </c>
    </row>
    <row r="80" spans="1:8" s="12" customFormat="1" ht="25.5">
      <c r="A80" s="58" t="s">
        <v>146</v>
      </c>
      <c r="B80" s="10" t="s">
        <v>4</v>
      </c>
      <c r="C80" s="10" t="s">
        <v>55</v>
      </c>
      <c r="D80" s="17" t="s">
        <v>147</v>
      </c>
      <c r="E80" s="10"/>
      <c r="F80" s="21">
        <f>F81</f>
        <v>1650000</v>
      </c>
      <c r="G80" s="21">
        <f t="shared" si="9"/>
        <v>0</v>
      </c>
      <c r="H80" s="21">
        <f t="shared" si="9"/>
        <v>1650000</v>
      </c>
    </row>
    <row r="81" spans="1:8" s="12" customFormat="1" ht="25.5">
      <c r="A81" s="50" t="s">
        <v>96</v>
      </c>
      <c r="B81" s="10" t="s">
        <v>4</v>
      </c>
      <c r="C81" s="10" t="s">
        <v>55</v>
      </c>
      <c r="D81" s="17" t="s">
        <v>147</v>
      </c>
      <c r="E81" s="10" t="s">
        <v>62</v>
      </c>
      <c r="F81" s="21">
        <f>F82</f>
        <v>1650000</v>
      </c>
      <c r="G81" s="21">
        <f t="shared" si="9"/>
        <v>0</v>
      </c>
      <c r="H81" s="21">
        <f t="shared" si="9"/>
        <v>1650000</v>
      </c>
    </row>
    <row r="82" spans="1:8" s="12" customFormat="1" ht="25.5">
      <c r="A82" s="53" t="s">
        <v>97</v>
      </c>
      <c r="B82" s="10" t="s">
        <v>4</v>
      </c>
      <c r="C82" s="10" t="s">
        <v>55</v>
      </c>
      <c r="D82" s="17" t="s">
        <v>147</v>
      </c>
      <c r="E82" s="10" t="s">
        <v>64</v>
      </c>
      <c r="F82" s="21">
        <f>1550000+50000+50000</f>
        <v>1650000</v>
      </c>
      <c r="G82" s="31"/>
      <c r="H82" s="35">
        <f>F82+G82</f>
        <v>1650000</v>
      </c>
    </row>
    <row r="83" spans="1:8" s="11" customFormat="1" ht="25.5">
      <c r="A83" s="9" t="s">
        <v>148</v>
      </c>
      <c r="B83" s="10" t="s">
        <v>4</v>
      </c>
      <c r="C83" s="10" t="s">
        <v>55</v>
      </c>
      <c r="D83" s="10" t="s">
        <v>149</v>
      </c>
      <c r="E83" s="10"/>
      <c r="F83" s="21">
        <f>F84</f>
        <v>500000</v>
      </c>
      <c r="G83" s="21">
        <f aca="true" t="shared" si="10" ref="G83:H85">G84</f>
        <v>0</v>
      </c>
      <c r="H83" s="21">
        <f t="shared" si="10"/>
        <v>500000</v>
      </c>
    </row>
    <row r="84" spans="1:8" s="11" customFormat="1" ht="25.5">
      <c r="A84" s="9" t="s">
        <v>150</v>
      </c>
      <c r="B84" s="10" t="s">
        <v>4</v>
      </c>
      <c r="C84" s="10" t="s">
        <v>55</v>
      </c>
      <c r="D84" s="10" t="s">
        <v>151</v>
      </c>
      <c r="E84" s="10"/>
      <c r="F84" s="21">
        <f>F85</f>
        <v>500000</v>
      </c>
      <c r="G84" s="21">
        <f t="shared" si="10"/>
        <v>0</v>
      </c>
      <c r="H84" s="21">
        <f t="shared" si="10"/>
        <v>500000</v>
      </c>
    </row>
    <row r="85" spans="1:8" s="11" customFormat="1" ht="25.5">
      <c r="A85" s="50" t="s">
        <v>96</v>
      </c>
      <c r="B85" s="10" t="s">
        <v>4</v>
      </c>
      <c r="C85" s="10" t="s">
        <v>55</v>
      </c>
      <c r="D85" s="10" t="s">
        <v>151</v>
      </c>
      <c r="E85" s="10" t="s">
        <v>62</v>
      </c>
      <c r="F85" s="21">
        <f>F86</f>
        <v>500000</v>
      </c>
      <c r="G85" s="21">
        <f t="shared" si="10"/>
        <v>0</v>
      </c>
      <c r="H85" s="21">
        <f t="shared" si="10"/>
        <v>500000</v>
      </c>
    </row>
    <row r="86" spans="1:8" s="11" customFormat="1" ht="25.5">
      <c r="A86" s="59" t="s">
        <v>97</v>
      </c>
      <c r="B86" s="10" t="s">
        <v>4</v>
      </c>
      <c r="C86" s="10" t="s">
        <v>55</v>
      </c>
      <c r="D86" s="10" t="s">
        <v>151</v>
      </c>
      <c r="E86" s="10" t="s">
        <v>64</v>
      </c>
      <c r="F86" s="21">
        <v>500000</v>
      </c>
      <c r="G86" s="30"/>
      <c r="H86" s="27">
        <f>F86+G86</f>
        <v>500000</v>
      </c>
    </row>
    <row r="87" spans="1:8" s="11" customFormat="1" ht="12.75">
      <c r="A87" s="60" t="s">
        <v>34</v>
      </c>
      <c r="B87" s="61" t="s">
        <v>35</v>
      </c>
      <c r="C87" s="61" t="s">
        <v>36</v>
      </c>
      <c r="D87" s="62"/>
      <c r="E87" s="61"/>
      <c r="F87" s="63">
        <f aca="true" t="shared" si="11" ref="F87:H88">F88</f>
        <v>15503951.36</v>
      </c>
      <c r="G87" s="63">
        <f t="shared" si="11"/>
        <v>5775108</v>
      </c>
      <c r="H87" s="63">
        <f t="shared" si="11"/>
        <v>21279059.36</v>
      </c>
    </row>
    <row r="88" spans="1:8" s="11" customFormat="1" ht="25.5">
      <c r="A88" s="18" t="s">
        <v>152</v>
      </c>
      <c r="B88" s="10" t="s">
        <v>35</v>
      </c>
      <c r="C88" s="10" t="s">
        <v>36</v>
      </c>
      <c r="D88" s="10" t="s">
        <v>153</v>
      </c>
      <c r="E88" s="25"/>
      <c r="F88" s="21">
        <f t="shared" si="11"/>
        <v>15503951.36</v>
      </c>
      <c r="G88" s="21">
        <f t="shared" si="11"/>
        <v>5775108</v>
      </c>
      <c r="H88" s="21">
        <f t="shared" si="11"/>
        <v>21279059.36</v>
      </c>
    </row>
    <row r="89" spans="1:8" s="11" customFormat="1" ht="12.75">
      <c r="A89" s="9" t="s">
        <v>118</v>
      </c>
      <c r="B89" s="10" t="s">
        <v>35</v>
      </c>
      <c r="C89" s="10" t="s">
        <v>36</v>
      </c>
      <c r="D89" s="10" t="s">
        <v>154</v>
      </c>
      <c r="E89" s="25"/>
      <c r="F89" s="21">
        <f>F90+F92</f>
        <v>15503951.36</v>
      </c>
      <c r="G89" s="21">
        <f>G90+G92</f>
        <v>5775108</v>
      </c>
      <c r="H89" s="21">
        <f>H90+H92</f>
        <v>21279059.36</v>
      </c>
    </row>
    <row r="90" spans="1:8" s="11" customFormat="1" ht="25.5">
      <c r="A90" s="50" t="s">
        <v>96</v>
      </c>
      <c r="B90" s="10" t="s">
        <v>35</v>
      </c>
      <c r="C90" s="10" t="s">
        <v>36</v>
      </c>
      <c r="D90" s="10" t="s">
        <v>154</v>
      </c>
      <c r="E90" s="10" t="s">
        <v>62</v>
      </c>
      <c r="F90" s="21">
        <f>F91</f>
        <v>6856385.36</v>
      </c>
      <c r="G90" s="21">
        <f>G91</f>
        <v>5775108</v>
      </c>
      <c r="H90" s="21">
        <f>H91</f>
        <v>12631493.36</v>
      </c>
    </row>
    <row r="91" spans="1:8" s="11" customFormat="1" ht="25.5">
      <c r="A91" s="53" t="s">
        <v>97</v>
      </c>
      <c r="B91" s="10" t="s">
        <v>35</v>
      </c>
      <c r="C91" s="10" t="s">
        <v>36</v>
      </c>
      <c r="D91" s="10" t="s">
        <v>154</v>
      </c>
      <c r="E91" s="10" t="s">
        <v>64</v>
      </c>
      <c r="F91" s="21">
        <v>6856385.36</v>
      </c>
      <c r="G91" s="30">
        <v>5775108</v>
      </c>
      <c r="H91" s="27">
        <f>F91+G91</f>
        <v>12631493.36</v>
      </c>
    </row>
    <row r="92" spans="1:8" s="11" customFormat="1" ht="12.75">
      <c r="A92" s="9" t="s">
        <v>66</v>
      </c>
      <c r="B92" s="10" t="s">
        <v>35</v>
      </c>
      <c r="C92" s="10" t="s">
        <v>36</v>
      </c>
      <c r="D92" s="10" t="s">
        <v>154</v>
      </c>
      <c r="E92" s="10" t="s">
        <v>67</v>
      </c>
      <c r="F92" s="21">
        <f>F93</f>
        <v>8647566</v>
      </c>
      <c r="G92" s="21">
        <f>93:93</f>
        <v>0</v>
      </c>
      <c r="H92" s="21">
        <f>H93</f>
        <v>8647566</v>
      </c>
    </row>
    <row r="93" spans="1:8" s="11" customFormat="1" ht="38.25">
      <c r="A93" s="9" t="s">
        <v>143</v>
      </c>
      <c r="B93" s="10" t="s">
        <v>35</v>
      </c>
      <c r="C93" s="10" t="s">
        <v>36</v>
      </c>
      <c r="D93" s="10" t="s">
        <v>154</v>
      </c>
      <c r="E93" s="10" t="s">
        <v>68</v>
      </c>
      <c r="F93" s="21">
        <f>5625493+636000+495000+1891073</f>
        <v>8647566</v>
      </c>
      <c r="G93" s="30"/>
      <c r="H93" s="27">
        <f>F93+G93</f>
        <v>8647566</v>
      </c>
    </row>
    <row r="94" spans="1:8" ht="12.75">
      <c r="A94" s="19" t="s">
        <v>40</v>
      </c>
      <c r="B94" s="25" t="s">
        <v>4</v>
      </c>
      <c r="C94" s="25" t="s">
        <v>41</v>
      </c>
      <c r="D94" s="10"/>
      <c r="E94" s="25"/>
      <c r="F94" s="22">
        <f>F95+F101</f>
        <v>648300</v>
      </c>
      <c r="G94" s="22">
        <f>G95+G101</f>
        <v>0</v>
      </c>
      <c r="H94" s="22">
        <f>H95+H101</f>
        <v>648300</v>
      </c>
    </row>
    <row r="95" spans="1:8" ht="12.75">
      <c r="A95" s="9" t="s">
        <v>42</v>
      </c>
      <c r="B95" s="10" t="s">
        <v>4</v>
      </c>
      <c r="C95" s="10" t="s">
        <v>43</v>
      </c>
      <c r="D95" s="10"/>
      <c r="E95" s="10"/>
      <c r="F95" s="21">
        <f>F96</f>
        <v>300300</v>
      </c>
      <c r="G95" s="21">
        <f aca="true" t="shared" si="12" ref="G95:H99">G96</f>
        <v>0</v>
      </c>
      <c r="H95" s="21">
        <f t="shared" si="12"/>
        <v>300300</v>
      </c>
    </row>
    <row r="96" spans="1:8" ht="25.5">
      <c r="A96" s="18" t="s">
        <v>155</v>
      </c>
      <c r="B96" s="10" t="s">
        <v>4</v>
      </c>
      <c r="C96" s="10" t="s">
        <v>43</v>
      </c>
      <c r="D96" s="10" t="s">
        <v>156</v>
      </c>
      <c r="E96" s="10"/>
      <c r="F96" s="21">
        <f>F97</f>
        <v>300300</v>
      </c>
      <c r="G96" s="21">
        <f t="shared" si="12"/>
        <v>0</v>
      </c>
      <c r="H96" s="21">
        <f t="shared" si="12"/>
        <v>300300</v>
      </c>
    </row>
    <row r="97" spans="1:8" ht="25.5">
      <c r="A97" s="18" t="s">
        <v>157</v>
      </c>
      <c r="B97" s="10" t="s">
        <v>4</v>
      </c>
      <c r="C97" s="10" t="s">
        <v>43</v>
      </c>
      <c r="D97" s="10" t="s">
        <v>158</v>
      </c>
      <c r="E97" s="10"/>
      <c r="F97" s="21">
        <f>F98</f>
        <v>300300</v>
      </c>
      <c r="G97" s="21">
        <f t="shared" si="12"/>
        <v>0</v>
      </c>
      <c r="H97" s="21">
        <f t="shared" si="12"/>
        <v>300300</v>
      </c>
    </row>
    <row r="98" spans="1:8" ht="51">
      <c r="A98" s="9" t="s">
        <v>159</v>
      </c>
      <c r="B98" s="10" t="s">
        <v>4</v>
      </c>
      <c r="C98" s="10" t="s">
        <v>43</v>
      </c>
      <c r="D98" s="10" t="s">
        <v>160</v>
      </c>
      <c r="E98" s="10"/>
      <c r="F98" s="21">
        <f>F99</f>
        <v>300300</v>
      </c>
      <c r="G98" s="21">
        <f t="shared" si="12"/>
        <v>0</v>
      </c>
      <c r="H98" s="21">
        <f t="shared" si="12"/>
        <v>300300</v>
      </c>
    </row>
    <row r="99" spans="1:8" ht="12.75">
      <c r="A99" s="9" t="s">
        <v>69</v>
      </c>
      <c r="B99" s="10" t="s">
        <v>4</v>
      </c>
      <c r="C99" s="10" t="s">
        <v>43</v>
      </c>
      <c r="D99" s="10" t="s">
        <v>160</v>
      </c>
      <c r="E99" s="10" t="s">
        <v>10</v>
      </c>
      <c r="F99" s="21">
        <f>F100</f>
        <v>300300</v>
      </c>
      <c r="G99" s="21">
        <f t="shared" si="12"/>
        <v>0</v>
      </c>
      <c r="H99" s="21">
        <f t="shared" si="12"/>
        <v>300300</v>
      </c>
    </row>
    <row r="100" spans="1:8" ht="12.75">
      <c r="A100" s="9" t="s">
        <v>70</v>
      </c>
      <c r="B100" s="10" t="s">
        <v>4</v>
      </c>
      <c r="C100" s="10" t="s">
        <v>43</v>
      </c>
      <c r="D100" s="10" t="s">
        <v>160</v>
      </c>
      <c r="E100" s="10" t="s">
        <v>71</v>
      </c>
      <c r="F100" s="21">
        <v>300300</v>
      </c>
      <c r="G100" s="32"/>
      <c r="H100" s="34">
        <f>F100+G100</f>
        <v>300300</v>
      </c>
    </row>
    <row r="101" spans="1:8" ht="12.75">
      <c r="A101" s="9" t="s">
        <v>50</v>
      </c>
      <c r="B101" s="10" t="s">
        <v>4</v>
      </c>
      <c r="C101" s="10" t="s">
        <v>51</v>
      </c>
      <c r="D101" s="10"/>
      <c r="E101" s="10"/>
      <c r="F101" s="21">
        <f aca="true" t="shared" si="13" ref="F101:H102">F102</f>
        <v>348000</v>
      </c>
      <c r="G101" s="21">
        <f t="shared" si="13"/>
        <v>0</v>
      </c>
      <c r="H101" s="21">
        <f t="shared" si="13"/>
        <v>348000</v>
      </c>
    </row>
    <row r="102" spans="1:8" ht="25.5">
      <c r="A102" s="18" t="s">
        <v>161</v>
      </c>
      <c r="B102" s="10" t="s">
        <v>4</v>
      </c>
      <c r="C102" s="10" t="s">
        <v>51</v>
      </c>
      <c r="D102" s="14" t="s">
        <v>156</v>
      </c>
      <c r="E102" s="10"/>
      <c r="F102" s="21">
        <f t="shared" si="13"/>
        <v>348000</v>
      </c>
      <c r="G102" s="21">
        <f t="shared" si="13"/>
        <v>0</v>
      </c>
      <c r="H102" s="21">
        <f t="shared" si="13"/>
        <v>348000</v>
      </c>
    </row>
    <row r="103" spans="1:8" ht="12.75">
      <c r="A103" s="18" t="s">
        <v>162</v>
      </c>
      <c r="B103" s="17" t="s">
        <v>4</v>
      </c>
      <c r="C103" s="17" t="s">
        <v>51</v>
      </c>
      <c r="D103" s="17" t="s">
        <v>163</v>
      </c>
      <c r="E103" s="10"/>
      <c r="F103" s="21">
        <f>F104+F106</f>
        <v>348000</v>
      </c>
      <c r="G103" s="21">
        <f>G104+G106</f>
        <v>0</v>
      </c>
      <c r="H103" s="21">
        <f>H104+H106</f>
        <v>348000</v>
      </c>
    </row>
    <row r="104" spans="1:8" ht="12.75">
      <c r="A104" s="9" t="s">
        <v>72</v>
      </c>
      <c r="B104" s="10" t="s">
        <v>4</v>
      </c>
      <c r="C104" s="10" t="s">
        <v>51</v>
      </c>
      <c r="D104" s="17" t="s">
        <v>163</v>
      </c>
      <c r="E104" s="10" t="s">
        <v>73</v>
      </c>
      <c r="F104" s="21">
        <f>F105</f>
        <v>51000</v>
      </c>
      <c r="G104" s="21">
        <f>G105</f>
        <v>0</v>
      </c>
      <c r="H104" s="21">
        <f>H105</f>
        <v>51000</v>
      </c>
    </row>
    <row r="105" spans="1:8" ht="25.5">
      <c r="A105" s="26" t="s">
        <v>74</v>
      </c>
      <c r="B105" s="10" t="s">
        <v>4</v>
      </c>
      <c r="C105" s="10" t="s">
        <v>51</v>
      </c>
      <c r="D105" s="17" t="s">
        <v>163</v>
      </c>
      <c r="E105" s="10" t="s">
        <v>75</v>
      </c>
      <c r="F105" s="21">
        <v>51000</v>
      </c>
      <c r="G105" s="32"/>
      <c r="H105" s="34">
        <f>F105+G105</f>
        <v>51000</v>
      </c>
    </row>
    <row r="106" spans="1:8" ht="25.5">
      <c r="A106" s="9" t="s">
        <v>76</v>
      </c>
      <c r="B106" s="10" t="s">
        <v>4</v>
      </c>
      <c r="C106" s="10" t="s">
        <v>51</v>
      </c>
      <c r="D106" s="17" t="s">
        <v>163</v>
      </c>
      <c r="E106" s="10" t="s">
        <v>77</v>
      </c>
      <c r="F106" s="21">
        <f>F107</f>
        <v>297000</v>
      </c>
      <c r="G106" s="21">
        <f>G107</f>
        <v>0</v>
      </c>
      <c r="H106" s="21">
        <f>H107</f>
        <v>297000</v>
      </c>
    </row>
    <row r="107" spans="1:8" ht="25.5">
      <c r="A107" s="9" t="s">
        <v>120</v>
      </c>
      <c r="B107" s="10" t="s">
        <v>4</v>
      </c>
      <c r="C107" s="10" t="s">
        <v>51</v>
      </c>
      <c r="D107" s="17" t="s">
        <v>163</v>
      </c>
      <c r="E107" s="10" t="s">
        <v>78</v>
      </c>
      <c r="F107" s="21">
        <v>297000</v>
      </c>
      <c r="G107" s="32"/>
      <c r="H107" s="34">
        <f>F107+G107</f>
        <v>297000</v>
      </c>
    </row>
    <row r="108" spans="1:8" ht="12.75">
      <c r="A108" s="19" t="s">
        <v>39</v>
      </c>
      <c r="B108" s="65" t="s">
        <v>4</v>
      </c>
      <c r="C108" s="65" t="s">
        <v>44</v>
      </c>
      <c r="D108" s="66"/>
      <c r="E108" s="25"/>
      <c r="F108" s="28">
        <f>F109</f>
        <v>4700000</v>
      </c>
      <c r="G108" s="28">
        <f aca="true" t="shared" si="14" ref="G108:H112">G109</f>
        <v>16000</v>
      </c>
      <c r="H108" s="28">
        <f t="shared" si="14"/>
        <v>4716000</v>
      </c>
    </row>
    <row r="109" spans="1:8" ht="12.75">
      <c r="A109" s="9" t="s">
        <v>45</v>
      </c>
      <c r="B109" s="64" t="s">
        <v>4</v>
      </c>
      <c r="C109" s="64" t="s">
        <v>47</v>
      </c>
      <c r="D109" s="66"/>
      <c r="E109" s="10"/>
      <c r="F109" s="27">
        <f>F110</f>
        <v>4700000</v>
      </c>
      <c r="G109" s="27">
        <f t="shared" si="14"/>
        <v>16000</v>
      </c>
      <c r="H109" s="27">
        <f t="shared" si="14"/>
        <v>4716000</v>
      </c>
    </row>
    <row r="110" spans="1:8" ht="25.5">
      <c r="A110" s="33" t="s">
        <v>164</v>
      </c>
      <c r="B110" s="10" t="s">
        <v>4</v>
      </c>
      <c r="C110" s="10" t="s">
        <v>47</v>
      </c>
      <c r="D110" s="10" t="s">
        <v>165</v>
      </c>
      <c r="E110" s="10"/>
      <c r="F110" s="27">
        <f>F111</f>
        <v>4700000</v>
      </c>
      <c r="G110" s="27">
        <f t="shared" si="14"/>
        <v>16000</v>
      </c>
      <c r="H110" s="27">
        <f t="shared" si="14"/>
        <v>4716000</v>
      </c>
    </row>
    <row r="111" spans="1:8" ht="12.75">
      <c r="A111" s="18" t="s">
        <v>166</v>
      </c>
      <c r="B111" s="17" t="s">
        <v>4</v>
      </c>
      <c r="C111" s="17" t="s">
        <v>47</v>
      </c>
      <c r="D111" s="17" t="s">
        <v>167</v>
      </c>
      <c r="E111" s="10"/>
      <c r="F111" s="27">
        <f>F112</f>
        <v>4700000</v>
      </c>
      <c r="G111" s="27">
        <f t="shared" si="14"/>
        <v>16000</v>
      </c>
      <c r="H111" s="27">
        <f t="shared" si="14"/>
        <v>4716000</v>
      </c>
    </row>
    <row r="112" spans="1:8" ht="25.5">
      <c r="A112" s="9" t="s">
        <v>76</v>
      </c>
      <c r="B112" s="64" t="s">
        <v>4</v>
      </c>
      <c r="C112" s="64" t="s">
        <v>47</v>
      </c>
      <c r="D112" s="17" t="s">
        <v>167</v>
      </c>
      <c r="E112" s="10" t="s">
        <v>77</v>
      </c>
      <c r="F112" s="27">
        <f>F113</f>
        <v>4700000</v>
      </c>
      <c r="G112" s="27">
        <f t="shared" si="14"/>
        <v>16000</v>
      </c>
      <c r="H112" s="27">
        <f t="shared" si="14"/>
        <v>4716000</v>
      </c>
    </row>
    <row r="113" spans="1:8" ht="12.75">
      <c r="A113" s="9" t="s">
        <v>79</v>
      </c>
      <c r="B113" s="64" t="s">
        <v>4</v>
      </c>
      <c r="C113" s="64" t="s">
        <v>47</v>
      </c>
      <c r="D113" s="17" t="s">
        <v>167</v>
      </c>
      <c r="E113" s="10" t="s">
        <v>80</v>
      </c>
      <c r="F113" s="27">
        <v>4700000</v>
      </c>
      <c r="G113" s="32">
        <v>16000</v>
      </c>
      <c r="H113" s="34">
        <f>F113+G113</f>
        <v>4716000</v>
      </c>
    </row>
    <row r="114" spans="1:8" ht="12.75">
      <c r="A114" s="19" t="s">
        <v>46</v>
      </c>
      <c r="B114" s="65" t="s">
        <v>4</v>
      </c>
      <c r="C114" s="65" t="s">
        <v>48</v>
      </c>
      <c r="D114" s="10"/>
      <c r="E114" s="25"/>
      <c r="F114" s="28">
        <f>F115</f>
        <v>1034961</v>
      </c>
      <c r="G114" s="28">
        <f aca="true" t="shared" si="15" ref="G114:H118">G115</f>
        <v>0</v>
      </c>
      <c r="H114" s="28">
        <f t="shared" si="15"/>
        <v>1034961</v>
      </c>
    </row>
    <row r="115" spans="1:8" ht="12.75">
      <c r="A115" s="9" t="s">
        <v>38</v>
      </c>
      <c r="B115" s="10" t="s">
        <v>4</v>
      </c>
      <c r="C115" s="10" t="s">
        <v>49</v>
      </c>
      <c r="D115" s="10"/>
      <c r="E115" s="10"/>
      <c r="F115" s="27">
        <f>F116</f>
        <v>1034961</v>
      </c>
      <c r="G115" s="27">
        <f t="shared" si="15"/>
        <v>0</v>
      </c>
      <c r="H115" s="27">
        <f t="shared" si="15"/>
        <v>1034961</v>
      </c>
    </row>
    <row r="116" spans="1:8" ht="12.75">
      <c r="A116" s="13" t="s">
        <v>168</v>
      </c>
      <c r="B116" s="17" t="s">
        <v>4</v>
      </c>
      <c r="C116" s="17" t="s">
        <v>169</v>
      </c>
      <c r="D116" s="17" t="s">
        <v>170</v>
      </c>
      <c r="E116" s="17"/>
      <c r="F116" s="27">
        <f>F117</f>
        <v>1034961</v>
      </c>
      <c r="G116" s="27">
        <f t="shared" si="15"/>
        <v>0</v>
      </c>
      <c r="H116" s="27">
        <f t="shared" si="15"/>
        <v>1034961</v>
      </c>
    </row>
    <row r="117" spans="1:8" ht="12.75">
      <c r="A117" s="18" t="s">
        <v>171</v>
      </c>
      <c r="B117" s="17" t="s">
        <v>4</v>
      </c>
      <c r="C117" s="17" t="s">
        <v>49</v>
      </c>
      <c r="D117" s="17" t="s">
        <v>172</v>
      </c>
      <c r="E117" s="17"/>
      <c r="F117" s="27">
        <f>F118</f>
        <v>1034961</v>
      </c>
      <c r="G117" s="27">
        <f t="shared" si="15"/>
        <v>0</v>
      </c>
      <c r="H117" s="27">
        <f t="shared" si="15"/>
        <v>1034961</v>
      </c>
    </row>
    <row r="118" spans="1:8" ht="25.5">
      <c r="A118" s="9" t="s">
        <v>76</v>
      </c>
      <c r="B118" s="17" t="s">
        <v>4</v>
      </c>
      <c r="C118" s="17" t="s">
        <v>49</v>
      </c>
      <c r="D118" s="17" t="s">
        <v>172</v>
      </c>
      <c r="E118" s="17" t="s">
        <v>77</v>
      </c>
      <c r="F118" s="27">
        <f>F119</f>
        <v>1034961</v>
      </c>
      <c r="G118" s="27">
        <f t="shared" si="15"/>
        <v>0</v>
      </c>
      <c r="H118" s="27">
        <f t="shared" si="15"/>
        <v>1034961</v>
      </c>
    </row>
    <row r="119" spans="1:8" ht="12.75">
      <c r="A119" s="9" t="s">
        <v>79</v>
      </c>
      <c r="B119" s="17" t="s">
        <v>4</v>
      </c>
      <c r="C119" s="17" t="s">
        <v>49</v>
      </c>
      <c r="D119" s="17" t="s">
        <v>172</v>
      </c>
      <c r="E119" s="17" t="s">
        <v>80</v>
      </c>
      <c r="F119" s="27">
        <v>1034961</v>
      </c>
      <c r="G119" s="32"/>
      <c r="H119" s="34">
        <f>F119+G119</f>
        <v>1034961</v>
      </c>
    </row>
    <row r="120" spans="1:8" ht="31.5">
      <c r="A120" s="8" t="s">
        <v>173</v>
      </c>
      <c r="B120" s="10"/>
      <c r="C120" s="17"/>
      <c r="D120" s="17"/>
      <c r="E120" s="17"/>
      <c r="F120" s="43">
        <f>F121</f>
        <v>780202</v>
      </c>
      <c r="G120" s="43">
        <f aca="true" t="shared" si="16" ref="G120:H124">G121</f>
        <v>0</v>
      </c>
      <c r="H120" s="43">
        <f t="shared" si="16"/>
        <v>780202</v>
      </c>
    </row>
    <row r="121" spans="1:8" ht="12.75">
      <c r="A121" s="19" t="s">
        <v>18</v>
      </c>
      <c r="B121" s="25" t="s">
        <v>4</v>
      </c>
      <c r="C121" s="25" t="s">
        <v>19</v>
      </c>
      <c r="D121" s="10"/>
      <c r="E121" s="25"/>
      <c r="F121" s="21">
        <f>F122</f>
        <v>780202</v>
      </c>
      <c r="G121" s="21">
        <f t="shared" si="16"/>
        <v>0</v>
      </c>
      <c r="H121" s="21">
        <f t="shared" si="16"/>
        <v>780202</v>
      </c>
    </row>
    <row r="122" spans="1:8" ht="12.75">
      <c r="A122" s="9" t="s">
        <v>20</v>
      </c>
      <c r="B122" s="10" t="s">
        <v>4</v>
      </c>
      <c r="C122" s="10" t="s">
        <v>21</v>
      </c>
      <c r="D122" s="10"/>
      <c r="E122" s="10"/>
      <c r="F122" s="21">
        <f>F123</f>
        <v>780202</v>
      </c>
      <c r="G122" s="21">
        <f t="shared" si="16"/>
        <v>0</v>
      </c>
      <c r="H122" s="21">
        <f t="shared" si="16"/>
        <v>780202</v>
      </c>
    </row>
    <row r="123" spans="1:8" ht="25.5">
      <c r="A123" s="39" t="s">
        <v>174</v>
      </c>
      <c r="B123" s="17" t="s">
        <v>4</v>
      </c>
      <c r="C123" s="40" t="s">
        <v>175</v>
      </c>
      <c r="D123" s="40" t="s">
        <v>176</v>
      </c>
      <c r="E123" s="10"/>
      <c r="F123" s="21">
        <f>F124</f>
        <v>780202</v>
      </c>
      <c r="G123" s="21">
        <f t="shared" si="16"/>
        <v>0</v>
      </c>
      <c r="H123" s="21">
        <f t="shared" si="16"/>
        <v>780202</v>
      </c>
    </row>
    <row r="124" spans="1:8" ht="12.75">
      <c r="A124" s="39" t="s">
        <v>177</v>
      </c>
      <c r="B124" s="17" t="s">
        <v>4</v>
      </c>
      <c r="C124" s="40" t="s">
        <v>175</v>
      </c>
      <c r="D124" s="40" t="s">
        <v>178</v>
      </c>
      <c r="E124" s="10"/>
      <c r="F124" s="21">
        <f>F125</f>
        <v>780202</v>
      </c>
      <c r="G124" s="21">
        <f t="shared" si="16"/>
        <v>0</v>
      </c>
      <c r="H124" s="21">
        <f t="shared" si="16"/>
        <v>780202</v>
      </c>
    </row>
    <row r="125" spans="1:8" ht="25.5">
      <c r="A125" s="41" t="s">
        <v>179</v>
      </c>
      <c r="B125" s="17" t="s">
        <v>4</v>
      </c>
      <c r="C125" s="40" t="s">
        <v>175</v>
      </c>
      <c r="D125" s="40" t="s">
        <v>180</v>
      </c>
      <c r="E125" s="10"/>
      <c r="F125" s="21">
        <f>F126+F128</f>
        <v>780202</v>
      </c>
      <c r="G125" s="21">
        <f>G126+G128</f>
        <v>0</v>
      </c>
      <c r="H125" s="21">
        <f>H126+H128</f>
        <v>780202</v>
      </c>
    </row>
    <row r="126" spans="1:8" ht="51">
      <c r="A126" s="9" t="s">
        <v>57</v>
      </c>
      <c r="B126" s="10" t="s">
        <v>4</v>
      </c>
      <c r="C126" s="10" t="s">
        <v>21</v>
      </c>
      <c r="D126" s="40" t="s">
        <v>180</v>
      </c>
      <c r="E126" s="10" t="s">
        <v>58</v>
      </c>
      <c r="F126" s="21">
        <f>F127</f>
        <v>750202</v>
      </c>
      <c r="G126" s="21">
        <f>G127</f>
        <v>0</v>
      </c>
      <c r="H126" s="21">
        <f>H127</f>
        <v>750202</v>
      </c>
    </row>
    <row r="127" spans="1:8" ht="12.75">
      <c r="A127" s="9" t="s">
        <v>59</v>
      </c>
      <c r="B127" s="10" t="s">
        <v>4</v>
      </c>
      <c r="C127" s="10" t="s">
        <v>21</v>
      </c>
      <c r="D127" s="40" t="s">
        <v>180</v>
      </c>
      <c r="E127" s="10" t="s">
        <v>60</v>
      </c>
      <c r="F127" s="21">
        <v>750202</v>
      </c>
      <c r="G127" s="21"/>
      <c r="H127" s="34">
        <f>F127+G127</f>
        <v>750202</v>
      </c>
    </row>
    <row r="128" spans="1:8" ht="12.75">
      <c r="A128" s="9" t="s">
        <v>61</v>
      </c>
      <c r="B128" s="10" t="s">
        <v>4</v>
      </c>
      <c r="C128" s="10" t="s">
        <v>21</v>
      </c>
      <c r="D128" s="40" t="s">
        <v>180</v>
      </c>
      <c r="E128" s="10" t="s">
        <v>62</v>
      </c>
      <c r="F128" s="21">
        <f>F129</f>
        <v>30000</v>
      </c>
      <c r="G128" s="21">
        <f>G129</f>
        <v>0</v>
      </c>
      <c r="H128" s="21">
        <f>H129</f>
        <v>30000</v>
      </c>
    </row>
    <row r="129" spans="1:8" ht="12.75">
      <c r="A129" s="9" t="s">
        <v>63</v>
      </c>
      <c r="B129" s="10" t="s">
        <v>4</v>
      </c>
      <c r="C129" s="10" t="s">
        <v>21</v>
      </c>
      <c r="D129" s="40" t="s">
        <v>180</v>
      </c>
      <c r="E129" s="10" t="s">
        <v>64</v>
      </c>
      <c r="F129" s="21">
        <v>30000</v>
      </c>
      <c r="G129" s="21"/>
      <c r="H129" s="34">
        <f>F129+G129</f>
        <v>30000</v>
      </c>
    </row>
    <row r="130" spans="1:8" ht="47.25">
      <c r="A130" s="44" t="s">
        <v>181</v>
      </c>
      <c r="B130" s="10"/>
      <c r="C130" s="10"/>
      <c r="D130" s="40"/>
      <c r="E130" s="10"/>
      <c r="F130" s="22">
        <f>F131</f>
        <v>6196448</v>
      </c>
      <c r="G130" s="22">
        <f aca="true" t="shared" si="17" ref="G130:H132">G131</f>
        <v>0</v>
      </c>
      <c r="H130" s="22">
        <f t="shared" si="17"/>
        <v>6196448</v>
      </c>
    </row>
    <row r="131" spans="1:8" ht="12.75">
      <c r="A131" s="19" t="s">
        <v>182</v>
      </c>
      <c r="B131" s="25" t="s">
        <v>4</v>
      </c>
      <c r="C131" s="25" t="s">
        <v>183</v>
      </c>
      <c r="D131" s="29"/>
      <c r="E131" s="25"/>
      <c r="F131" s="21">
        <f>F132</f>
        <v>6196448</v>
      </c>
      <c r="G131" s="21">
        <f t="shared" si="17"/>
        <v>0</v>
      </c>
      <c r="H131" s="21">
        <f t="shared" si="17"/>
        <v>6196448</v>
      </c>
    </row>
    <row r="132" spans="1:8" ht="12.75">
      <c r="A132" s="9" t="s">
        <v>83</v>
      </c>
      <c r="B132" s="10" t="s">
        <v>4</v>
      </c>
      <c r="C132" s="10" t="s">
        <v>37</v>
      </c>
      <c r="D132" s="29"/>
      <c r="E132" s="10"/>
      <c r="F132" s="21">
        <f>F133</f>
        <v>6196448</v>
      </c>
      <c r="G132" s="21">
        <f t="shared" si="17"/>
        <v>0</v>
      </c>
      <c r="H132" s="21">
        <f t="shared" si="17"/>
        <v>6196448</v>
      </c>
    </row>
    <row r="133" spans="1:8" ht="25.5">
      <c r="A133" s="18" t="s">
        <v>184</v>
      </c>
      <c r="B133" s="10" t="s">
        <v>4</v>
      </c>
      <c r="C133" s="10" t="s">
        <v>37</v>
      </c>
      <c r="D133" s="17" t="s">
        <v>185</v>
      </c>
      <c r="E133" s="16"/>
      <c r="F133" s="45">
        <f>F134+F142</f>
        <v>6196448</v>
      </c>
      <c r="G133" s="45">
        <f>G134+G142</f>
        <v>0</v>
      </c>
      <c r="H133" s="45">
        <f>H134+H142</f>
        <v>6196448</v>
      </c>
    </row>
    <row r="134" spans="1:8" ht="12.75">
      <c r="A134" s="18" t="s">
        <v>186</v>
      </c>
      <c r="B134" s="10" t="s">
        <v>4</v>
      </c>
      <c r="C134" s="17" t="s">
        <v>187</v>
      </c>
      <c r="D134" s="17" t="s">
        <v>188</v>
      </c>
      <c r="E134" s="17"/>
      <c r="F134" s="45">
        <f>F135</f>
        <v>5326948</v>
      </c>
      <c r="G134" s="45">
        <f>G135</f>
        <v>0</v>
      </c>
      <c r="H134" s="45">
        <f>H135</f>
        <v>5326948</v>
      </c>
    </row>
    <row r="135" spans="1:8" ht="25.5">
      <c r="A135" s="18" t="s">
        <v>189</v>
      </c>
      <c r="B135" s="10" t="s">
        <v>4</v>
      </c>
      <c r="C135" s="40" t="s">
        <v>37</v>
      </c>
      <c r="D135" s="42" t="s">
        <v>190</v>
      </c>
      <c r="E135" s="40" t="s">
        <v>113</v>
      </c>
      <c r="F135" s="45">
        <f>F136+F138+F140</f>
        <v>5326948</v>
      </c>
      <c r="G135" s="45">
        <f>G136+G138+G140</f>
        <v>0</v>
      </c>
      <c r="H135" s="45">
        <f>H136+H138+H140</f>
        <v>5326948</v>
      </c>
    </row>
    <row r="136" spans="1:8" ht="51">
      <c r="A136" s="39" t="s">
        <v>94</v>
      </c>
      <c r="B136" s="10" t="s">
        <v>4</v>
      </c>
      <c r="C136" s="40" t="s">
        <v>37</v>
      </c>
      <c r="D136" s="42" t="s">
        <v>190</v>
      </c>
      <c r="E136" s="40" t="s">
        <v>58</v>
      </c>
      <c r="F136" s="45">
        <f>F137</f>
        <v>4095493</v>
      </c>
      <c r="G136" s="45">
        <f>G137</f>
        <v>0</v>
      </c>
      <c r="H136" s="45">
        <f>H137</f>
        <v>4095493</v>
      </c>
    </row>
    <row r="137" spans="1:8" ht="12.75">
      <c r="A137" s="39" t="s">
        <v>191</v>
      </c>
      <c r="B137" s="10" t="s">
        <v>4</v>
      </c>
      <c r="C137" s="40" t="s">
        <v>37</v>
      </c>
      <c r="D137" s="42" t="s">
        <v>190</v>
      </c>
      <c r="E137" s="40" t="s">
        <v>192</v>
      </c>
      <c r="F137" s="45">
        <v>4095493</v>
      </c>
      <c r="G137" s="45"/>
      <c r="H137" s="34">
        <f>F137+G137</f>
        <v>4095493</v>
      </c>
    </row>
    <row r="138" spans="1:8" ht="25.5">
      <c r="A138" s="39" t="s">
        <v>96</v>
      </c>
      <c r="B138" s="10" t="s">
        <v>4</v>
      </c>
      <c r="C138" s="40" t="s">
        <v>37</v>
      </c>
      <c r="D138" s="42" t="s">
        <v>190</v>
      </c>
      <c r="E138" s="40" t="s">
        <v>62</v>
      </c>
      <c r="F138" s="45">
        <f>F139</f>
        <v>1226955</v>
      </c>
      <c r="G138" s="45">
        <f>G139</f>
        <v>0</v>
      </c>
      <c r="H138" s="45">
        <f>H139</f>
        <v>1226955</v>
      </c>
    </row>
    <row r="139" spans="1:8" ht="25.5">
      <c r="A139" s="39" t="s">
        <v>97</v>
      </c>
      <c r="B139" s="10" t="s">
        <v>4</v>
      </c>
      <c r="C139" s="40" t="s">
        <v>37</v>
      </c>
      <c r="D139" s="42" t="s">
        <v>190</v>
      </c>
      <c r="E139" s="40" t="s">
        <v>64</v>
      </c>
      <c r="F139" s="45">
        <v>1226955</v>
      </c>
      <c r="G139" s="45"/>
      <c r="H139" s="34">
        <f>F139+G139</f>
        <v>1226955</v>
      </c>
    </row>
    <row r="140" spans="1:8" ht="12.75">
      <c r="A140" s="39" t="s">
        <v>66</v>
      </c>
      <c r="B140" s="10" t="s">
        <v>4</v>
      </c>
      <c r="C140" s="40" t="s">
        <v>37</v>
      </c>
      <c r="D140" s="42" t="s">
        <v>190</v>
      </c>
      <c r="E140" s="40" t="s">
        <v>67</v>
      </c>
      <c r="F140" s="45">
        <f>F141</f>
        <v>4500</v>
      </c>
      <c r="G140" s="45">
        <f>G141</f>
        <v>0</v>
      </c>
      <c r="H140" s="45">
        <f>H141</f>
        <v>4500</v>
      </c>
    </row>
    <row r="141" spans="1:8" ht="12.75">
      <c r="A141" s="39" t="s">
        <v>101</v>
      </c>
      <c r="B141" s="10" t="s">
        <v>4</v>
      </c>
      <c r="C141" s="40" t="s">
        <v>37</v>
      </c>
      <c r="D141" s="42" t="s">
        <v>190</v>
      </c>
      <c r="E141" s="40" t="s">
        <v>102</v>
      </c>
      <c r="F141" s="45">
        <v>4500</v>
      </c>
      <c r="G141" s="45"/>
      <c r="H141" s="34">
        <f>F141+G141</f>
        <v>4500</v>
      </c>
    </row>
    <row r="142" spans="1:8" ht="25.5">
      <c r="A142" s="46" t="s">
        <v>193</v>
      </c>
      <c r="B142" s="10" t="s">
        <v>4</v>
      </c>
      <c r="C142" s="47" t="s">
        <v>194</v>
      </c>
      <c r="D142" s="42" t="s">
        <v>195</v>
      </c>
      <c r="E142" s="40"/>
      <c r="F142" s="45">
        <f>F143</f>
        <v>869500</v>
      </c>
      <c r="G142" s="45">
        <f aca="true" t="shared" si="18" ref="G142:H144">G143</f>
        <v>0</v>
      </c>
      <c r="H142" s="45">
        <f t="shared" si="18"/>
        <v>869500</v>
      </c>
    </row>
    <row r="143" spans="1:8" ht="25.5">
      <c r="A143" s="48" t="s">
        <v>196</v>
      </c>
      <c r="B143" s="10" t="s">
        <v>4</v>
      </c>
      <c r="C143" s="47" t="s">
        <v>194</v>
      </c>
      <c r="D143" s="42" t="s">
        <v>197</v>
      </c>
      <c r="E143" s="40"/>
      <c r="F143" s="45">
        <f>F144</f>
        <v>869500</v>
      </c>
      <c r="G143" s="45">
        <f t="shared" si="18"/>
        <v>0</v>
      </c>
      <c r="H143" s="45">
        <f t="shared" si="18"/>
        <v>869500</v>
      </c>
    </row>
    <row r="144" spans="1:8" ht="25.5">
      <c r="A144" s="39" t="s">
        <v>96</v>
      </c>
      <c r="B144" s="10" t="s">
        <v>4</v>
      </c>
      <c r="C144" s="40" t="s">
        <v>37</v>
      </c>
      <c r="D144" s="42" t="s">
        <v>197</v>
      </c>
      <c r="E144" s="40" t="s">
        <v>62</v>
      </c>
      <c r="F144" s="45">
        <f>F145</f>
        <v>869500</v>
      </c>
      <c r="G144" s="45">
        <f t="shared" si="18"/>
        <v>0</v>
      </c>
      <c r="H144" s="45">
        <f t="shared" si="18"/>
        <v>869500</v>
      </c>
    </row>
    <row r="145" spans="1:8" ht="25.5">
      <c r="A145" s="39" t="s">
        <v>97</v>
      </c>
      <c r="B145" s="10" t="s">
        <v>4</v>
      </c>
      <c r="C145" s="40" t="s">
        <v>37</v>
      </c>
      <c r="D145" s="42" t="s">
        <v>197</v>
      </c>
      <c r="E145" s="40" t="s">
        <v>64</v>
      </c>
      <c r="F145" s="45">
        <v>869500</v>
      </c>
      <c r="G145" s="45"/>
      <c r="H145" s="34">
        <f>F145+G145</f>
        <v>869500</v>
      </c>
    </row>
    <row r="146" spans="1:8" ht="31.5">
      <c r="A146" s="44" t="s">
        <v>198</v>
      </c>
      <c r="B146" s="10"/>
      <c r="C146" s="10"/>
      <c r="D146" s="40"/>
      <c r="E146" s="10"/>
      <c r="F146" s="22">
        <f>F147</f>
        <v>3538410</v>
      </c>
      <c r="G146" s="22">
        <f aca="true" t="shared" si="19" ref="G146:H148">G147</f>
        <v>0</v>
      </c>
      <c r="H146" s="22">
        <f t="shared" si="19"/>
        <v>3538410</v>
      </c>
    </row>
    <row r="147" spans="1:8" ht="12.75">
      <c r="A147" s="19" t="s">
        <v>182</v>
      </c>
      <c r="B147" s="25" t="s">
        <v>4</v>
      </c>
      <c r="C147" s="25" t="s">
        <v>183</v>
      </c>
      <c r="D147" s="29"/>
      <c r="E147" s="25"/>
      <c r="F147" s="21">
        <f>F148</f>
        <v>3538410</v>
      </c>
      <c r="G147" s="21">
        <f t="shared" si="19"/>
        <v>0</v>
      </c>
      <c r="H147" s="21">
        <f t="shared" si="19"/>
        <v>3538410</v>
      </c>
    </row>
    <row r="148" spans="1:8" ht="12.75">
      <c r="A148" s="9" t="s">
        <v>83</v>
      </c>
      <c r="B148" s="10" t="s">
        <v>4</v>
      </c>
      <c r="C148" s="10" t="s">
        <v>37</v>
      </c>
      <c r="D148" s="29"/>
      <c r="E148" s="10"/>
      <c r="F148" s="21">
        <f>F149</f>
        <v>3538410</v>
      </c>
      <c r="G148" s="21">
        <f t="shared" si="19"/>
        <v>0</v>
      </c>
      <c r="H148" s="21">
        <f t="shared" si="19"/>
        <v>3538410</v>
      </c>
    </row>
    <row r="149" spans="1:8" ht="25.5">
      <c r="A149" s="18" t="s">
        <v>184</v>
      </c>
      <c r="B149" s="10" t="s">
        <v>4</v>
      </c>
      <c r="C149" s="10" t="s">
        <v>37</v>
      </c>
      <c r="D149" s="17" t="s">
        <v>185</v>
      </c>
      <c r="E149" s="16"/>
      <c r="F149" s="45">
        <f>F150+F158</f>
        <v>3538410</v>
      </c>
      <c r="G149" s="45">
        <f>G150+G158</f>
        <v>0</v>
      </c>
      <c r="H149" s="45">
        <f>H150+H158</f>
        <v>3538410</v>
      </c>
    </row>
    <row r="150" spans="1:8" ht="12.75">
      <c r="A150" s="18" t="s">
        <v>186</v>
      </c>
      <c r="B150" s="10" t="s">
        <v>4</v>
      </c>
      <c r="C150" s="17" t="s">
        <v>187</v>
      </c>
      <c r="D150" s="17" t="s">
        <v>188</v>
      </c>
      <c r="E150" s="17"/>
      <c r="F150" s="45">
        <f>F151</f>
        <v>3491410</v>
      </c>
      <c r="G150" s="45">
        <f>G151</f>
        <v>0</v>
      </c>
      <c r="H150" s="45">
        <f>H151</f>
        <v>3491410</v>
      </c>
    </row>
    <row r="151" spans="1:8" ht="25.5">
      <c r="A151" s="18" t="s">
        <v>189</v>
      </c>
      <c r="B151" s="10" t="s">
        <v>4</v>
      </c>
      <c r="C151" s="40" t="s">
        <v>37</v>
      </c>
      <c r="D151" s="42" t="s">
        <v>190</v>
      </c>
      <c r="E151" s="40" t="s">
        <v>113</v>
      </c>
      <c r="F151" s="45">
        <f>F152+F154+F156</f>
        <v>3491410</v>
      </c>
      <c r="G151" s="45">
        <f>G152+G154+G156</f>
        <v>0</v>
      </c>
      <c r="H151" s="45">
        <f>H152+H154+H156</f>
        <v>3491410</v>
      </c>
    </row>
    <row r="152" spans="1:8" ht="51">
      <c r="A152" s="39" t="s">
        <v>94</v>
      </c>
      <c r="B152" s="10" t="s">
        <v>4</v>
      </c>
      <c r="C152" s="40" t="s">
        <v>37</v>
      </c>
      <c r="D152" s="42" t="s">
        <v>190</v>
      </c>
      <c r="E152" s="40" t="s">
        <v>58</v>
      </c>
      <c r="F152" s="45">
        <f>F153</f>
        <v>2301240</v>
      </c>
      <c r="G152" s="45">
        <f>G153</f>
        <v>0</v>
      </c>
      <c r="H152" s="45">
        <f>H153</f>
        <v>2301240</v>
      </c>
    </row>
    <row r="153" spans="1:8" ht="12.75">
      <c r="A153" s="39" t="s">
        <v>191</v>
      </c>
      <c r="B153" s="10" t="s">
        <v>4</v>
      </c>
      <c r="C153" s="40" t="s">
        <v>37</v>
      </c>
      <c r="D153" s="42" t="s">
        <v>190</v>
      </c>
      <c r="E153" s="40" t="s">
        <v>192</v>
      </c>
      <c r="F153" s="45">
        <v>2301240</v>
      </c>
      <c r="G153" s="45"/>
      <c r="H153" s="34">
        <f>F153+G153</f>
        <v>2301240</v>
      </c>
    </row>
    <row r="154" spans="1:8" ht="25.5">
      <c r="A154" s="39" t="s">
        <v>96</v>
      </c>
      <c r="B154" s="10" t="s">
        <v>4</v>
      </c>
      <c r="C154" s="40" t="s">
        <v>37</v>
      </c>
      <c r="D154" s="42" t="s">
        <v>190</v>
      </c>
      <c r="E154" s="40" t="s">
        <v>62</v>
      </c>
      <c r="F154" s="45">
        <f>F155</f>
        <v>1187970</v>
      </c>
      <c r="G154" s="45">
        <f>G155</f>
        <v>0</v>
      </c>
      <c r="H154" s="45">
        <f>H155</f>
        <v>1187970</v>
      </c>
    </row>
    <row r="155" spans="1:8" ht="25.5">
      <c r="A155" s="39" t="s">
        <v>97</v>
      </c>
      <c r="B155" s="10" t="s">
        <v>4</v>
      </c>
      <c r="C155" s="40" t="s">
        <v>37</v>
      </c>
      <c r="D155" s="42" t="s">
        <v>190</v>
      </c>
      <c r="E155" s="40" t="s">
        <v>64</v>
      </c>
      <c r="F155" s="45">
        <v>1187970</v>
      </c>
      <c r="G155" s="45"/>
      <c r="H155" s="34">
        <f>F155+G155</f>
        <v>1187970</v>
      </c>
    </row>
    <row r="156" spans="1:8" ht="12.75">
      <c r="A156" s="39" t="s">
        <v>66</v>
      </c>
      <c r="B156" s="10" t="s">
        <v>4</v>
      </c>
      <c r="C156" s="40" t="s">
        <v>37</v>
      </c>
      <c r="D156" s="42" t="s">
        <v>190</v>
      </c>
      <c r="E156" s="40" t="s">
        <v>67</v>
      </c>
      <c r="F156" s="45">
        <f>F157</f>
        <v>2200</v>
      </c>
      <c r="G156" s="45">
        <f>G157</f>
        <v>0</v>
      </c>
      <c r="H156" s="45">
        <f>H157</f>
        <v>2200</v>
      </c>
    </row>
    <row r="157" spans="1:8" ht="12.75">
      <c r="A157" s="39" t="s">
        <v>101</v>
      </c>
      <c r="B157" s="10" t="s">
        <v>4</v>
      </c>
      <c r="C157" s="40" t="s">
        <v>37</v>
      </c>
      <c r="D157" s="42" t="s">
        <v>190</v>
      </c>
      <c r="E157" s="40" t="s">
        <v>102</v>
      </c>
      <c r="F157" s="45">
        <v>2200</v>
      </c>
      <c r="G157" s="45"/>
      <c r="H157" s="34">
        <f>F157+G157</f>
        <v>2200</v>
      </c>
    </row>
    <row r="158" spans="1:8" ht="25.5">
      <c r="A158" s="46" t="s">
        <v>193</v>
      </c>
      <c r="B158" s="10" t="s">
        <v>4</v>
      </c>
      <c r="C158" s="47" t="s">
        <v>194</v>
      </c>
      <c r="D158" s="42" t="s">
        <v>195</v>
      </c>
      <c r="E158" s="40"/>
      <c r="F158" s="45">
        <f>F159</f>
        <v>47000</v>
      </c>
      <c r="G158" s="45">
        <f aca="true" t="shared" si="20" ref="G158:H160">G159</f>
        <v>0</v>
      </c>
      <c r="H158" s="45">
        <f t="shared" si="20"/>
        <v>47000</v>
      </c>
    </row>
    <row r="159" spans="1:8" ht="25.5">
      <c r="A159" s="48" t="s">
        <v>196</v>
      </c>
      <c r="B159" s="10" t="s">
        <v>4</v>
      </c>
      <c r="C159" s="47" t="s">
        <v>194</v>
      </c>
      <c r="D159" s="42" t="s">
        <v>197</v>
      </c>
      <c r="E159" s="40"/>
      <c r="F159" s="45">
        <f>F160</f>
        <v>47000</v>
      </c>
      <c r="G159" s="45">
        <f t="shared" si="20"/>
        <v>0</v>
      </c>
      <c r="H159" s="45">
        <f t="shared" si="20"/>
        <v>47000</v>
      </c>
    </row>
    <row r="160" spans="1:8" ht="25.5">
      <c r="A160" s="39" t="s">
        <v>96</v>
      </c>
      <c r="B160" s="10" t="s">
        <v>4</v>
      </c>
      <c r="C160" s="40" t="s">
        <v>37</v>
      </c>
      <c r="D160" s="42" t="s">
        <v>197</v>
      </c>
      <c r="E160" s="40" t="s">
        <v>62</v>
      </c>
      <c r="F160" s="45">
        <f>F161</f>
        <v>47000</v>
      </c>
      <c r="G160" s="45">
        <f t="shared" si="20"/>
        <v>0</v>
      </c>
      <c r="H160" s="45">
        <f t="shared" si="20"/>
        <v>47000</v>
      </c>
    </row>
    <row r="161" spans="1:8" ht="25.5">
      <c r="A161" s="39" t="s">
        <v>97</v>
      </c>
      <c r="B161" s="10" t="s">
        <v>4</v>
      </c>
      <c r="C161" s="40" t="s">
        <v>37</v>
      </c>
      <c r="D161" s="42" t="s">
        <v>197</v>
      </c>
      <c r="E161" s="40" t="s">
        <v>64</v>
      </c>
      <c r="F161" s="45">
        <v>47000</v>
      </c>
      <c r="G161" s="45"/>
      <c r="H161" s="34">
        <f>F161+G161</f>
        <v>47000</v>
      </c>
    </row>
  </sheetData>
  <sheetProtection/>
  <mergeCells count="2">
    <mergeCell ref="A2:F2"/>
    <mergeCell ref="F1:H1"/>
  </mergeCells>
  <printOptions/>
  <pageMargins left="0.17" right="0.15" top="0.16" bottom="0.16" header="0.17" footer="0.16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</cp:lastModifiedBy>
  <cp:lastPrinted>2014-04-22T06:36:23Z</cp:lastPrinted>
  <dcterms:created xsi:type="dcterms:W3CDTF">2009-09-30T05:23:49Z</dcterms:created>
  <dcterms:modified xsi:type="dcterms:W3CDTF">2014-04-28T08:31:10Z</dcterms:modified>
  <cp:category/>
  <cp:version/>
  <cp:contentType/>
  <cp:contentStatus/>
</cp:coreProperties>
</file>