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4880" windowHeight="8676" activeTab="1"/>
  </bookViews>
  <sheets>
    <sheet name="доходы" sheetId="1" r:id="rId1"/>
    <sheet name="расх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<sst xmlns="http://schemas.openxmlformats.org/spreadsheetml/2006/main" count="1152" uniqueCount="457">
  <si>
    <t>0801</t>
  </si>
  <si>
    <t>Наименование</t>
  </si>
  <si>
    <t>Раздел, под-раздел</t>
  </si>
  <si>
    <t>Целевая статья</t>
  </si>
  <si>
    <t>РАСХОДЫ ВСЕГО:</t>
  </si>
  <si>
    <t>003</t>
  </si>
  <si>
    <t>Общегосударственные вопросы</t>
  </si>
  <si>
    <t>01 00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</si>
  <si>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</si>
  <si>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</si>
  <si>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</si>
  <si>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</si>
  <si>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</si>
  <si>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 xml:space="preserve">01 04 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</si>
  <si>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</si>
  <si>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</si>
  <si>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01 11</t>
  </si>
  <si>
    <t>Другие общегосударственные вопросы</t>
  </si>
  <si>
    <t>01 13</t>
  </si>
  <si>
    <t>Выполнение других обязательств государства</t>
  </si>
  <si>
    <t>Национальная оборона</t>
  </si>
  <si>
    <t>02 00</t>
  </si>
  <si>
    <t>Мобилизационная и вневойсковая подготовка</t>
  </si>
  <si>
    <t>02 03</t>
  </si>
  <si>
    <t>Национальная безопасность и правоохранительная деятельность</t>
  </si>
  <si>
    <t>03 00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</si>
  <si>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</si>
  <si>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03 09</t>
  </si>
  <si>
    <t>Национальная экономика</t>
  </si>
  <si>
    <t>04 00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</si>
  <si>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</si>
  <si>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</si>
  <si>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</si>
  <si>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</si>
  <si>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</si>
  <si>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</si>
  <si>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</si>
  <si>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</si>
  <si>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</si>
  <si>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</si>
  <si>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 xml:space="preserve">003 </t>
  </si>
  <si>
    <t>05 03</t>
  </si>
  <si>
    <t>08 00</t>
  </si>
  <si>
    <t>Культура</t>
  </si>
  <si>
    <t>08 01</t>
  </si>
  <si>
    <t>Социальная политика</t>
  </si>
  <si>
    <t>10 00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</si>
  <si>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</si>
  <si>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</si>
  <si>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</si>
  <si>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</si>
  <si>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</si>
  <si>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</si>
  <si>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 xml:space="preserve">Физическая культура </t>
  </si>
  <si>
    <t>11 01</t>
  </si>
  <si>
    <t>Средства массовой информации</t>
  </si>
  <si>
    <t>12 00</t>
  </si>
  <si>
    <t>Периодическая печать и издательства</t>
  </si>
  <si>
    <t>12 02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</si>
  <si>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</si>
  <si>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</si>
  <si>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</si>
  <si>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</si>
  <si>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Межбюджетные трансферты</t>
  </si>
  <si>
    <t>Иные межбюжетные трансферты</t>
  </si>
  <si>
    <t>540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</si>
  <si>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</si>
  <si>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</si>
  <si>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</si>
  <si>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автономным учреждениям</t>
  </si>
  <si>
    <t>620</t>
  </si>
  <si>
    <t>100</t>
  </si>
  <si>
    <t>120</t>
  </si>
  <si>
    <t>200</t>
  </si>
  <si>
    <t>240</t>
  </si>
  <si>
    <t xml:space="preserve">Расходы на выплаты персоналу  государственных органов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</si>
  <si>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</si>
  <si>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</si>
  <si>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800</t>
  </si>
  <si>
    <t>Иные бюджетные ассигнования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</si>
  <si>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</si>
  <si>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03 14</t>
  </si>
  <si>
    <t>Другие вопросы в области национальной безопасности и правоохранительной деятельности</t>
  </si>
  <si>
    <t>Центральный аппарат</t>
  </si>
  <si>
    <t>Дорожное хозяйство (дорожные фонды)</t>
  </si>
  <si>
    <t xml:space="preserve">Культура, кинематография 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</si>
  <si>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</si>
  <si>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Городской Думы ГП "Город Кременки"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</si>
  <si>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</si>
  <si>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</si>
  <si>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</si>
  <si>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</si>
  <si>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Администрации ГП "Город Кременки"</t>
  </si>
  <si>
    <t>Уплата налогов, сборов и иных платежей</t>
  </si>
  <si>
    <t>850</t>
  </si>
  <si>
    <t>Резервный фонд Администрации ГП "Город Кременки"</t>
  </si>
  <si>
    <t>Резервные средства</t>
  </si>
  <si>
    <t>870</t>
  </si>
  <si>
    <t>Реализация мероприятий в области земельных отношений</t>
  </si>
  <si>
    <t xml:space="preserve">08 01 </t>
  </si>
  <si>
    <t>Расходы на обеспечение деятельности (оказание услуг) муниципальных учреждений</t>
  </si>
  <si>
    <t/>
  </si>
  <si>
    <t>Расходы на выплаты персоналу казенных учреждений</t>
  </si>
  <si>
    <t>110</t>
  </si>
  <si>
    <t>Мероприятия в области социальной политики</t>
  </si>
  <si>
    <t>Мероприятия в области физической культуры и спорта</t>
  </si>
  <si>
    <t>Муниципальная программа "Управление имущественным комплексом ГП "Город Кременки"</t>
  </si>
  <si>
    <t>Подпрограмма  "Территориальное планирование ГП "Город Кременки""</t>
  </si>
  <si>
    <t>Мероприятия в области средств массовой информации</t>
  </si>
  <si>
    <t xml:space="preserve">12 02 </t>
  </si>
  <si>
    <t>КГРБС</t>
  </si>
  <si>
    <t>Группы и подгруппы видов расходов</t>
  </si>
  <si>
    <t>Непрограммные расходы федеральных органов исполнительной власти</t>
  </si>
  <si>
    <t>0203</t>
  </si>
  <si>
    <t>Непрограммные расходы</t>
  </si>
  <si>
    <t>Осуществление первичного воинского учета на территориях, где отсутствуют военные комиссариаты</t>
  </si>
  <si>
    <t>Подпрограмма  "Развитие и совершенствование гражданской обороны"</t>
  </si>
  <si>
    <t>Подпрограмма "Охрана правопорядка"</t>
  </si>
  <si>
    <t xml:space="preserve">Реализация мероприятий </t>
  </si>
  <si>
    <t>Муниципальная программа  «Развитие дорожного хозяйства  ГП «Город Кремёнки»</t>
  </si>
  <si>
    <t>Подпрограмма "Совершенствование и развитие сети автомобильных дорог"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</si>
  <si>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</si>
  <si>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</si>
  <si>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 xml:space="preserve">Муниципальная программа "Энергосбережение и повышение энергоэффективности  ГП "Город Кременки" </t>
  </si>
  <si>
    <t xml:space="preserve">Подпрограмма "Чистая вода в ГП "Город Кременки" </t>
  </si>
  <si>
    <t>Обеспечение мероприятий по капитальному ремонту многоквартирных домов</t>
  </si>
  <si>
    <t xml:space="preserve">Муниципальная  программа "Благоустройство территории городского поселения  "Город Кременки" </t>
  </si>
  <si>
    <t>Подпрограмма "Развитие учреждений культуры"</t>
  </si>
  <si>
    <t>Муниципальная  программа "Социальная поддержка граждан городского поселения "Город Кременки"</t>
  </si>
  <si>
    <t>Подпрограмма "Развитие мер социальной поддержки отдельных категорий граждан"</t>
  </si>
  <si>
    <t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</t>
  </si>
  <si>
    <t xml:space="preserve">Муниципальная  программа "Социальная поддержка граждан городского поселения "Город Кременки" </t>
  </si>
  <si>
    <t xml:space="preserve">Муниципальная  программа «Развитие физической культуры и спорта городского поселения «Город Кременки» </t>
  </si>
  <si>
    <t>Предоставление услуг по проведению мероприятий в сфере культуры</t>
  </si>
  <si>
    <t>Подпрограмма "Организация и проведение мероприятий в сфере культуры"</t>
  </si>
  <si>
    <t>Муниципальная программа  "Безопасность жизнедеятельности на территории городского поселения "Город Кременки""</t>
  </si>
  <si>
    <t>Подпрограмма «Повышение безопасности дорожного движения  в  ГП «Город Кремёнки»</t>
  </si>
  <si>
    <t>(в рублях)</t>
  </si>
  <si>
    <t>Муниципальная  программа «Развитие культуры городского поселения "Город Кременки"</t>
  </si>
  <si>
    <t>Мероприятия, направленные на энергосбережение и повышение энергоэффективности в ГП "Город Кременки"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</si>
  <si>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</si>
  <si>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Реализация мероприятий по взаимодействию с муниципальным районом</t>
  </si>
  <si>
    <t>Реализация мероприятий подпрограммы "Совершенствование и развитие сети автомобильных дорог на 2014-2020 годы" района за счет средств дорожного фонда</t>
  </si>
  <si>
    <t>Развитие системы организации движения транспортных средств и пешеходов и повышение безопасности дорожных условий</t>
  </si>
  <si>
    <t>410</t>
  </si>
  <si>
    <t>Бюджетные инвестиции</t>
  </si>
  <si>
    <t>Ведомственная структура расходов бюджета МО "Город Кременки" на 2016 год</t>
  </si>
  <si>
    <t>81 0 00 00000</t>
  </si>
  <si>
    <t>81 0 00 00400</t>
  </si>
  <si>
    <t>74 0 00 00000</t>
  </si>
  <si>
    <t>74 0 00 00400</t>
  </si>
  <si>
    <t>74 0 00 00480</t>
  </si>
  <si>
    <t>74 0 00 00920</t>
  </si>
  <si>
    <t>99 9 00 00000</t>
  </si>
  <si>
    <t>99 9  00 51180</t>
  </si>
  <si>
    <t>10 0 00 00000</t>
  </si>
  <si>
    <t>10 2 00 00000</t>
  </si>
  <si>
    <t>24 0 00 00000</t>
  </si>
  <si>
    <t>24 Б 00 00000</t>
  </si>
  <si>
    <t>38 0 00 00000</t>
  </si>
  <si>
    <t>38 1 00 00000</t>
  </si>
  <si>
    <t>05 0 00 00000</t>
  </si>
  <si>
    <t>05 Д 00 00000</t>
  </si>
  <si>
    <t>05 1 00 00000</t>
  </si>
  <si>
    <t>30 0 00 00000</t>
  </si>
  <si>
    <t>80 0 00 00000</t>
  </si>
  <si>
    <t>11 1 00 00000</t>
  </si>
  <si>
    <t>11 0 00 00000</t>
  </si>
  <si>
    <t>11 2 00 00000</t>
  </si>
  <si>
    <t>03 0 00 00000</t>
  </si>
  <si>
    <t>13 0 00 00000</t>
  </si>
  <si>
    <t>89 0 00 00000</t>
  </si>
  <si>
    <t>Кадровый потенциал учреждений и повышение заинтересованности муниципальных служащих в качестве оказываемых услуг</t>
  </si>
  <si>
    <t>48 0 00 00000</t>
  </si>
  <si>
    <t>Муниципальная прграмма "Кадровая политика  ГП "Город Кременки"</t>
  </si>
  <si>
    <r>
      <t>Реализация мероприятий подпрограммы "Совершенствование и развитие сети автомобильных дорог"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</t>
    </r>
  </si>
  <si>
    <t>Обслуживание государственного и муниципального долга</t>
  </si>
  <si>
    <t>13 00</t>
  </si>
  <si>
    <t>Обслуживание государственного внутреннего и муниципального долга</t>
  </si>
  <si>
    <t>13 01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</si>
  <si>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</si>
  <si>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</si>
  <si>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</si>
  <si>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</si>
  <si>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</si>
  <si>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74 0 00 00650</t>
  </si>
  <si>
    <t>Измененные бюджетные ассигнования на 2016 год</t>
  </si>
  <si>
    <t>10 1 01 00000</t>
  </si>
  <si>
    <t>10 1 00 00000</t>
  </si>
  <si>
    <t xml:space="preserve"> Материально-техническое обеспечение в области гражданской обороны</t>
  </si>
  <si>
    <t>10 2 01 00000</t>
  </si>
  <si>
    <t>10 0 00 70660</t>
  </si>
  <si>
    <t xml:space="preserve"> 24 2 00 00000</t>
  </si>
  <si>
    <t>24 2 00 00000</t>
  </si>
  <si>
    <t>24 2 01 00000</t>
  </si>
  <si>
    <t>24 2 01 07500</t>
  </si>
  <si>
    <t>Текущий ремонт дорог за счет средств Дорожного фонда</t>
  </si>
  <si>
    <t xml:space="preserve"> Материально-техническое обеспечение в области дорожного хозяйства</t>
  </si>
  <si>
    <t>24 Б 01 00000</t>
  </si>
  <si>
    <t>38 1 01 00000</t>
  </si>
  <si>
    <t>38 1 01 76230</t>
  </si>
  <si>
    <t>Основное мероприятие "Формирование системы учета и управления  земель находящихся в собственности ГП "Город Кременки"</t>
  </si>
  <si>
    <t>Основное мероприятие "Взнос в Фонд капитального ремонта по муниципальному имуществу"</t>
  </si>
  <si>
    <t>05 Д 01 00000</t>
  </si>
  <si>
    <t>05 Д 01 75050</t>
  </si>
  <si>
    <t>05 1 01 00000</t>
  </si>
  <si>
    <t>Основное мероприятие "Энергосбережение в сфере ЖКХ"</t>
  </si>
  <si>
    <t>Основное мероприятие "Восстановление и развитие эксплуатационно- технического состояния объектов водопроводно-технического комплекса г. Кременки</t>
  </si>
  <si>
    <t>05 1 01 71050</t>
  </si>
  <si>
    <t>30 0 01 00000</t>
  </si>
  <si>
    <t>30 0 01 07910</t>
  </si>
  <si>
    <t>80 0 01 00000</t>
  </si>
  <si>
    <t>Реализация мероприятий в области благоустройства</t>
  </si>
  <si>
    <t>11 1 01 00000</t>
  </si>
  <si>
    <t>Основное мероприятие "Выполнение функций казенных учреждений ГП "Город Кременки"</t>
  </si>
  <si>
    <t>11 1 01 00990</t>
  </si>
  <si>
    <t>11 2 01 00000</t>
  </si>
  <si>
    <t>11 2 01 05080</t>
  </si>
  <si>
    <t>03 1 00 00000</t>
  </si>
  <si>
    <t>03 1 01 00000</t>
  </si>
  <si>
    <t>Основное мероприятие "Оказание мер социальной поддержки по оплате жилищно-коммунальных услуг работникам культуры г. Кременки"</t>
  </si>
  <si>
    <t>03 1 01 00980</t>
  </si>
  <si>
    <t>Основное мероприятие "Поддержка малообеспеченных слоев населения г. Кременки"</t>
  </si>
  <si>
    <t>13 0 01 00000</t>
  </si>
  <si>
    <t>Основное мероприятие "Развитие учреждений в области физической культуры и спорта, в отношении которых Администрация ГП "Город Кременки" осуществляет функции и полномочия  учредителя"</t>
  </si>
  <si>
    <t>13 0 01 66010</t>
  </si>
  <si>
    <t>Основное мероприятие "Реализация культурных акций при участии учреждений подведомственных Администрац  ГП "Город Кременки"</t>
  </si>
  <si>
    <t>Основное мероприятие "Охрана города Кременки"</t>
  </si>
  <si>
    <t>Основное мероприятие "Содержание и ремонт дорог ГП "Город Кременки"</t>
  </si>
  <si>
    <t>Основное мероприятие" Содержание и ремонт дорог ГП "Город Кременки"</t>
  </si>
  <si>
    <t>Основное мероприятие "Содердание территории ГП "Город Кременки"</t>
  </si>
  <si>
    <t>10 1 01 00110</t>
  </si>
  <si>
    <t>48 0 01 00000</t>
  </si>
  <si>
    <t>80 0 01 00660</t>
  </si>
  <si>
    <t>48 0 01 00670</t>
  </si>
  <si>
    <t>99 0 00 00000</t>
  </si>
  <si>
    <t>Основное мероприятие "Приобретение средств защиты"</t>
  </si>
  <si>
    <t>10 2 01 00660</t>
  </si>
  <si>
    <t>Поддержка  средств массовой информации</t>
  </si>
  <si>
    <t>Основное мероприятие "Работы в области безопасности дорожного жвижения"</t>
  </si>
  <si>
    <t>24 2 01 07510</t>
  </si>
  <si>
    <t>24 Б 01 07540</t>
  </si>
  <si>
    <t>03 1 02 00000</t>
  </si>
  <si>
    <t>03 1 02 60030</t>
  </si>
  <si>
    <t>74 0 00 00600</t>
  </si>
  <si>
    <t>89 0 00 60060</t>
  </si>
  <si>
    <t>Основное мероприятие "Повышение квалификации, укомплектование кадрами муниципальных служащих и другими категориями работников Администрации ГП "Город Кременки"</t>
  </si>
  <si>
    <t>изменения</t>
  </si>
  <si>
    <t>Муниципальное казенное учреждение культуры "Кременковский Городской Дом Культуры"               счет 030032V0210</t>
  </si>
  <si>
    <t>Муниципальное казенное учреждение культуры "Кременковская библиотека" счет 030032V0220</t>
  </si>
  <si>
    <t>АДМИНИСТРАЦИЯ ГП "ГОРОД КРЕМЕНКИ"</t>
  </si>
  <si>
    <t>Пенсионное обеспечение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</si>
  <si>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</si>
  <si>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</si>
  <si>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Иные пенсии,социальные доплаты к пенсиям</t>
  </si>
  <si>
    <t>10 01</t>
  </si>
  <si>
    <t>310</t>
  </si>
  <si>
    <t>313</t>
  </si>
  <si>
    <t>03 1 03 00000</t>
  </si>
  <si>
    <t>03 1 03 03030</t>
  </si>
  <si>
    <t>Основное мероприятие "Организация предоставления дополнительных социальных гарантий отдельным категориям граждан"</t>
  </si>
  <si>
    <t>23 6 00 00000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</si>
  <si>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</si>
  <si>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Основное мероприятие "Проведение комплексной оптимизации государственных услуг по сферам общественных отношений, исполнения государственных функций"</t>
  </si>
  <si>
    <t>23 6 01 00000</t>
  </si>
  <si>
    <t>23 6 01 86530</t>
  </si>
  <si>
    <t>Реализация мероприятий в рамках подпрограммы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</si>
  <si>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Телевидение и радиовещание</t>
  </si>
  <si>
    <t>12 01</t>
  </si>
  <si>
    <t>78 0 00 00150</t>
  </si>
  <si>
    <t>Приложение № 2 к решению Городской Думы Городского поселения "Город Кременки" "О внесении изменений в бюджет МО "Город Кременки" на 2016 год"</t>
  </si>
  <si>
    <t>Мероприятия  в сфере информационной политики</t>
  </si>
  <si>
    <t>Гранты муниципальным образованиям - победителям областного конкурса на звание "Самое благоустроенное муниципальное образование Калужской области"</t>
  </si>
  <si>
    <t>0104</t>
  </si>
  <si>
    <t>1290183300</t>
  </si>
  <si>
    <t>Стимулирование руководителей исполнительно-распорядительных органов муниципальных образований области</t>
  </si>
  <si>
    <t>0113</t>
  </si>
  <si>
    <t>5101000530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</si>
  <si>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</si>
  <si>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0502</t>
  </si>
  <si>
    <t>30 0 01 89110</t>
  </si>
  <si>
    <t>0503</t>
  </si>
  <si>
    <t>12 9 01 83300</t>
  </si>
  <si>
    <t>Прогноз доходов по основным источникам</t>
  </si>
  <si>
    <t>МО ГП "Город Кременки" на 2016 год</t>
  </si>
  <si>
    <t>Коды бюджетной классификации Российской Федерации</t>
  </si>
  <si>
    <t>2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</si>
  <si>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</si>
  <si>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</si>
  <si>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</si>
  <si>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</si>
  <si>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</si>
  <si>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</si>
  <si>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 xml:space="preserve"> 1 01 02010 01 1000 110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</si>
  <si>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</si>
  <si>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</si>
  <si>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</si>
  <si>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1 01 02030 01 1000 110 </t>
  </si>
  <si>
    <t>Налог на доходы физических лиц с доходов, полученных физическими лицами в      соответствии со статьей 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</si>
  <si>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</si>
  <si>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</si>
  <si>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</si>
  <si>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</si>
  <si>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</si>
  <si>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</si>
  <si>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</si>
  <si>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</si>
  <si>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</si>
  <si>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</si>
  <si>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</si>
  <si>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</si>
  <si>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</si>
  <si>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</si>
  <si>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</si>
  <si>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</si>
  <si>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 xml:space="preserve"> 1 05 01010 01 0000 110 </t>
  </si>
  <si>
    <t>Налог, взимаемый с налогоплательщиков, выбравших в качестве объекта налогообложения доходы</t>
  </si>
  <si>
    <t>1 05 01011 01 1000 110</t>
  </si>
  <si>
    <t xml:space="preserve">1 05 01020 01 0000 110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</si>
  <si>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</si>
  <si>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</si>
  <si>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</si>
  <si>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1 05 01050 01 0000 110</t>
  </si>
  <si>
    <t>Минимальный налог, зачисляемый в бюджеты субъектов Российской Федерации (за налоговые периоды, истекшие до 1 января 2014 года)</t>
  </si>
  <si>
    <t>1 05 01050 01 1000 110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</si>
  <si>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</si>
  <si>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</si>
  <si>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</si>
  <si>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</si>
  <si>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</si>
  <si>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</si>
  <si>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1 06 06030 00 0000 110</t>
  </si>
  <si>
    <t xml:space="preserve">Земельный налог с организаций </t>
  </si>
  <si>
    <t>1 06 06033 13 0000 110</t>
  </si>
  <si>
    <t>Земельный налог с организаций, обладающих земельным участком, расположенным в границах городских  поселений</t>
  </si>
  <si>
    <t>1 06 06040 00 0000 110</t>
  </si>
  <si>
    <t>Земельный налог с физических лиц</t>
  </si>
  <si>
    <t>1 06 06043 13 0000 110</t>
  </si>
  <si>
    <t>Земельный налог с физических, обладающих земельным участком, расположенным в границах  городских  поселений</t>
  </si>
  <si>
    <t>1 08 00000 00 0000 000</t>
  </si>
  <si>
    <t>ГОСУДАРСТВЕННАЯ ПОШЛИНА</t>
  </si>
  <si>
    <t>1 08 04000 01 0000 110</t>
  </si>
  <si>
    <t xml:space="preserve">Государственная пошлина за совершение нотариальных действий (за исключением  действий, совершаемых консульскими учреждениями Российской Федерации)
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</si>
  <si>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</si>
  <si>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</si>
  <si>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</si>
  <si>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</si>
  <si>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</si>
  <si>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</si>
  <si>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</si>
  <si>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</si>
  <si>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</si>
  <si>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</si>
  <si>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</si>
  <si>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</si>
  <si>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</si>
  <si>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</si>
  <si>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</si>
  <si>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</si>
  <si>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</si>
  <si>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</si>
  <si>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1 11 07000 00 0000 120 </t>
  </si>
  <si>
    <t>Платежи от государственных и муниципальных унитарных предприятий</t>
  </si>
  <si>
    <t xml:space="preserve">1 11 07015 13 0000 120 </t>
  </si>
  <si>
    <t>Доходы от перечисления части прибыли, остающиеся после уплаты налогов и иных обязательных платежей муниципальных унитарных предприятий, созданных городскими поселениями</t>
  </si>
  <si>
    <t>1 11 09000 00 0000 000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</si>
  <si>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</si>
  <si>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</si>
  <si>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</si>
  <si>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</si>
  <si>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</si>
  <si>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</si>
  <si>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</si>
  <si>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</si>
  <si>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</si>
  <si>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</si>
  <si>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</si>
  <si>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</si>
  <si>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</si>
  <si>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</si>
  <si>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</si>
  <si>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</si>
  <si>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</si>
  <si>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</si>
  <si>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</si>
  <si>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</si>
  <si>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</si>
  <si>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</si>
  <si>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</si>
  <si>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1 15 00000 00 0000 000 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</si>
  <si>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</si>
  <si>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</si>
  <si>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</si>
  <si>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</si>
  <si>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</si>
  <si>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</si>
  <si>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</si>
  <si>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</si>
  <si>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</si>
  <si>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</si>
  <si>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</si>
  <si>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1 17 00000 00 0000 000</t>
  </si>
  <si>
    <t>ПРОЧИЕ НЕНАЛОГОВЫЕ ДОХОДЫ</t>
  </si>
  <si>
    <t xml:space="preserve">1 17 05000 00 0000 180 </t>
  </si>
  <si>
    <t>Прочие неналоговые доходы</t>
  </si>
  <si>
    <t xml:space="preserve">1 17 05050 13 0000 180 </t>
  </si>
  <si>
    <t xml:space="preserve">Прочие неналоговые доходы бюджетов городских поселений </t>
  </si>
  <si>
    <t>2 00 00000 00 0000 000</t>
  </si>
  <si>
    <t>БЕЗВОЗМЕЗДНЫЕ ПОСТУПЛЕНИЯ</t>
  </si>
  <si>
    <t>2 02 00000 00 0000 000</t>
  </si>
  <si>
    <t>2 02 01000 00 0000 151</t>
  </si>
  <si>
    <t>Дотации бюджетам субъектов Российской Федерации и муниципальных образований</t>
  </si>
  <si>
    <t>2 02 01001 13 0315 151</t>
  </si>
  <si>
    <t>2 02 03015 13 0000 151</t>
  </si>
  <si>
    <t>2 02 04000 00 0000 000</t>
  </si>
  <si>
    <t>3</t>
  </si>
  <si>
    <t>2 02 03000 00 0000 000</t>
  </si>
  <si>
    <t>2 02 02000 00 0000 000</t>
  </si>
  <si>
    <t>2 02 02999 13 0286 151</t>
  </si>
  <si>
    <t>2 02 04999 13 0015 151</t>
  </si>
  <si>
    <t>2 02 04999 13 0420 151</t>
  </si>
  <si>
    <t>2 02 04999 13 0465 151</t>
  </si>
  <si>
    <t>2 07 00000 00 0000 000</t>
  </si>
  <si>
    <t>2 07 05030 13 0000 180</t>
  </si>
  <si>
    <t>Итого доходов</t>
  </si>
  <si>
    <t>БЕЗВОЗМЕЗДНЫЕ ПОСТУПЛЕНИЯ ОТ ДРУГИХ БЮДЖЕТОВ БЮДЖЕТНОЙ СИСТЕМЫ РОССИЙСКОЙ ФЕДЕРАЦИИ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</si>
  <si>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</si>
  <si>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</si>
  <si>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</si>
  <si>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>Субвенции бюджетам субъектов Российской Федерации и муниципальных образований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</si>
  <si>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</si>
  <si>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</si>
  <si>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</si>
  <si>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 поселений на премирование муниципальных образований - победителей областного конкурса на звание "Самое благоустроенное муниципальное образование Калужской области"</t>
  </si>
  <si>
    <t>Прочие межбюджетные трансферты, передаваемые бюджетам муниципальных районов на стимулирование руководителей исполнительно-распорядительных  органов муниципальных образований области</t>
  </si>
  <si>
    <t>ПРОЧИЕ БЕЗВОЗМЕЗДНЫЕ ПОСТУПЛЕНИЯ</t>
  </si>
  <si>
    <t>Прочие безвозмездные поступления в бюджеты городских поселений</t>
  </si>
  <si>
    <t xml:space="preserve">Источники финансирования дефицита  бюджета МО   "Город Кременки" на 2016 год </t>
  </si>
  <si>
    <t>(рублей)</t>
  </si>
  <si>
    <t>Код бюджетной классификации</t>
  </si>
  <si>
    <t>2016год</t>
  </si>
  <si>
    <t>Всего источников финансирования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</si>
  <si>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</si>
  <si>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</si>
  <si>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</si>
  <si>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</si>
  <si>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003 01 02 00 00 13 0000 710</t>
  </si>
  <si>
    <t>Получение бюджетами городских поселений кредитов от кредитных организаций в валюте Российской Федерации</t>
  </si>
  <si>
    <t>003 01 05 00 00 00 0000 000</t>
  </si>
  <si>
    <t>Остатки средств бюджетов</t>
  </si>
  <si>
    <t>Приложение № 1 к решению Городской Думы Городского поселения "Город Кременки" "О внесении изменений в бюджет МО "Город Кременки" на 2016 год"</t>
  </si>
  <si>
    <t>360</t>
  </si>
  <si>
    <t>Иные выплаты населению</t>
  </si>
  <si>
    <t>Организация временного трудоустройства несовершеннолетних граждан</t>
  </si>
  <si>
    <t>07 0 01 04030</t>
  </si>
  <si>
    <t>Реализация мероприятий подпрограммы "Совершенствование и развитие сети автомобильных дорог Калужской области"</t>
  </si>
  <si>
    <t>24 2 01 85000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</si>
</sst>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О\б\щ\и\й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76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.5"/>
      <name val="Times New Roman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b/>
      <sz val="16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1"/>
      <name val="Times New Roman Cyr"/>
      <family val="0"/>
    </font>
    <font>
      <b/>
      <sz val="8"/>
      <name val="Times New Roman Cyr"/>
      <family val="0"/>
    </font>
    <font>
      <sz val="8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sz val="11"/>
      <name val="Times New Roman Cyr"/>
      <family val="0"/>
    </font>
    <font>
      <sz val="13"/>
      <name val="Times New Roman Cyr"/>
      <family val="0"/>
    </font>
    <font>
      <i/>
      <sz val="11"/>
      <name val="Times New Roman Cyr"/>
      <family val="0"/>
    </font>
    <font>
      <b/>
      <i/>
      <sz val="11"/>
      <name val="Times New Roman Cyr"/>
      <family val="0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8"/>
      <color indexed="8"/>
      <name val="Cambria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8"/>
      <color rgb="FF000000"/>
      <name val="Cambria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30" fillId="0" borderId="0">
      <alignment/>
      <protection/>
    </xf>
    <xf numFmtId="0" fontId="56" fillId="20" borderId="0">
      <alignment/>
      <protection/>
    </xf>
    <xf numFmtId="0" fontId="56" fillId="0" borderId="0">
      <alignment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/>
      <protection/>
    </xf>
    <xf numFmtId="0" fontId="56" fillId="0" borderId="0">
      <alignment horizontal="right"/>
      <protection/>
    </xf>
    <xf numFmtId="0" fontId="56" fillId="20" borderId="1">
      <alignment/>
      <protection/>
    </xf>
    <xf numFmtId="0" fontId="56" fillId="0" borderId="2">
      <alignment horizontal="center" vertical="center" wrapText="1"/>
      <protection/>
    </xf>
    <xf numFmtId="0" fontId="56" fillId="20" borderId="3">
      <alignment/>
      <protection/>
    </xf>
    <xf numFmtId="0" fontId="58" fillId="0" borderId="1">
      <alignment vertical="center"/>
      <protection/>
    </xf>
    <xf numFmtId="49" fontId="56" fillId="0" borderId="2">
      <alignment horizontal="left" vertical="top" wrapText="1" indent="2"/>
      <protection/>
    </xf>
    <xf numFmtId="0" fontId="59" fillId="0" borderId="2">
      <alignment horizontal="left"/>
      <protection/>
    </xf>
    <xf numFmtId="0" fontId="56" fillId="20" borderId="4">
      <alignment/>
      <protection/>
    </xf>
    <xf numFmtId="0" fontId="56" fillId="0" borderId="0">
      <alignment/>
      <protection/>
    </xf>
    <xf numFmtId="0" fontId="56" fillId="0" borderId="0">
      <alignment horizontal="left" wrapText="1"/>
      <protection/>
    </xf>
    <xf numFmtId="49" fontId="56" fillId="0" borderId="2">
      <alignment horizontal="center" vertical="top" shrinkToFit="1"/>
      <protection/>
    </xf>
    <xf numFmtId="4" fontId="56" fillId="0" borderId="2">
      <alignment horizontal="right" vertical="top" shrinkToFit="1"/>
      <protection/>
    </xf>
    <xf numFmtId="4" fontId="59" fillId="21" borderId="2">
      <alignment horizontal="right" vertical="top" shrinkToFit="1"/>
      <protection/>
    </xf>
    <xf numFmtId="0" fontId="56" fillId="0" borderId="2">
      <alignment horizontal="center" vertical="center" wrapText="1"/>
      <protection/>
    </xf>
    <xf numFmtId="0" fontId="56" fillId="0" borderId="0">
      <alignment horizontal="left" wrapText="1"/>
      <protection/>
    </xf>
    <xf numFmtId="10" fontId="56" fillId="0" borderId="2">
      <alignment horizontal="right" vertical="top" shrinkToFit="1"/>
      <protection/>
    </xf>
    <xf numFmtId="10" fontId="59" fillId="21" borderId="2">
      <alignment horizontal="right" vertical="top" shrinkToFit="1"/>
      <protection/>
    </xf>
    <xf numFmtId="0" fontId="57" fillId="0" borderId="0">
      <alignment horizontal="center" wrapText="1"/>
      <protection/>
    </xf>
    <xf numFmtId="0" fontId="57" fillId="0" borderId="0">
      <alignment horizontal="center"/>
      <protection/>
    </xf>
    <xf numFmtId="0" fontId="59" fillId="0" borderId="2">
      <alignment vertical="top" wrapText="1"/>
      <protection/>
    </xf>
    <xf numFmtId="0" fontId="58" fillId="0" borderId="5">
      <alignment horizontal="center" vertical="center" wrapText="1"/>
      <protection/>
    </xf>
    <xf numFmtId="4" fontId="59" fillId="22" borderId="2">
      <alignment horizontal="right" vertical="top" shrinkToFit="1"/>
      <protection/>
    </xf>
    <xf numFmtId="10" fontId="59" fillId="22" borderId="2">
      <alignment horizontal="right" vertical="top" shrinkToFit="1"/>
      <protection/>
    </xf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6" applyNumberFormat="0" applyAlignment="0" applyProtection="0"/>
    <xf numFmtId="0" fontId="61" fillId="30" borderId="7" applyNumberFormat="0" applyAlignment="0" applyProtection="0"/>
    <xf numFmtId="0" fontId="62" fillId="30" borderId="6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1" borderId="12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  <xf numFmtId="0" fontId="30" fillId="0" borderId="0">
      <alignment/>
      <protection/>
    </xf>
    <xf numFmtId="0" fontId="9" fillId="0" borderId="0">
      <alignment vertical="top" wrapText="1"/>
      <protection/>
    </xf>
    <xf numFmtId="0" fontId="7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72" fillId="0" borderId="14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4" fontId="5" fillId="0" borderId="15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vertical="center" wrapText="1"/>
    </xf>
    <xf numFmtId="49" fontId="0" fillId="0" borderId="15" xfId="0" applyNumberFormat="1" applyFont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left" wrapText="1"/>
    </xf>
    <xf numFmtId="0" fontId="11" fillId="35" borderId="15" xfId="0" applyFont="1" applyFill="1" applyBorder="1" applyAlignment="1">
      <alignment horizontal="center" wrapText="1"/>
    </xf>
    <xf numFmtId="49" fontId="0" fillId="35" borderId="15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wrapText="1"/>
    </xf>
    <xf numFmtId="49" fontId="12" fillId="35" borderId="15" xfId="0" applyNumberFormat="1" applyFont="1" applyFill="1" applyBorder="1" applyAlignment="1">
      <alignment horizontal="center" wrapText="1"/>
    </xf>
    <xf numFmtId="4" fontId="0" fillId="35" borderId="15" xfId="0" applyNumberFormat="1" applyFont="1" applyFill="1" applyBorder="1" applyAlignment="1">
      <alignment horizontal="right" wrapText="1"/>
    </xf>
    <xf numFmtId="0" fontId="0" fillId="0" borderId="15" xfId="0" applyFont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35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center" vertical="center" wrapText="1"/>
    </xf>
    <xf numFmtId="49" fontId="11" fillId="35" borderId="15" xfId="0" applyNumberFormat="1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35" borderId="15" xfId="86" applyFont="1" applyFill="1" applyBorder="1" applyAlignment="1">
      <alignment horizontal="left" wrapText="1"/>
      <protection/>
    </xf>
    <xf numFmtId="0" fontId="11" fillId="35" borderId="15" xfId="86" applyFont="1" applyFill="1" applyBorder="1" applyAlignment="1">
      <alignment horizontal="center" wrapText="1"/>
      <protection/>
    </xf>
    <xf numFmtId="0" fontId="0" fillId="0" borderId="15" xfId="0" applyFont="1" applyFill="1" applyBorder="1" applyAlignment="1">
      <alignment wrapText="1"/>
    </xf>
    <xf numFmtId="0" fontId="1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4" fontId="5" fillId="35" borderId="15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0" fillId="0" borderId="1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4" fillId="0" borderId="0" xfId="0" applyFont="1" applyAlignment="1" applyProtection="1">
      <alignment/>
      <protection/>
    </xf>
    <xf numFmtId="49" fontId="15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25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4" fontId="14" fillId="0" borderId="0" xfId="0" applyNumberFormat="1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0" fontId="18" fillId="0" borderId="0" xfId="0" applyFont="1" applyBorder="1" applyAlignment="1" applyProtection="1">
      <alignment wrapText="1"/>
      <protection/>
    </xf>
    <xf numFmtId="0" fontId="18" fillId="0" borderId="0" xfId="0" applyFont="1" applyFill="1" applyBorder="1" applyAlignment="1" applyProtection="1">
      <alignment horizontal="right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49" fontId="21" fillId="0" borderId="15" xfId="0" applyNumberFormat="1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center"/>
      <protection/>
    </xf>
    <xf numFmtId="49" fontId="20" fillId="0" borderId="15" xfId="0" applyNumberFormat="1" applyFont="1" applyBorder="1" applyAlignment="1" applyProtection="1">
      <alignment vertical="top" wrapText="1"/>
      <protection/>
    </xf>
    <xf numFmtId="0" fontId="20" fillId="0" borderId="15" xfId="0" applyFont="1" applyBorder="1" applyAlignment="1" applyProtection="1">
      <alignment horizontal="center" vertical="top"/>
      <protection/>
    </xf>
    <xf numFmtId="0" fontId="14" fillId="0" borderId="15" xfId="0" applyFont="1" applyBorder="1" applyAlignment="1" applyProtection="1">
      <alignment horizontal="center" vertical="top"/>
      <protection/>
    </xf>
    <xf numFmtId="0" fontId="14" fillId="0" borderId="15" xfId="0" applyNumberFormat="1" applyFont="1" applyBorder="1" applyAlignment="1" applyProtection="1">
      <alignment vertical="top" wrapText="1"/>
      <protection/>
    </xf>
    <xf numFmtId="0" fontId="24" fillId="0" borderId="15" xfId="0" applyNumberFormat="1" applyFont="1" applyBorder="1" applyAlignment="1" applyProtection="1">
      <alignment vertical="top" wrapText="1"/>
      <protection/>
    </xf>
    <xf numFmtId="0" fontId="1" fillId="0" borderId="15" xfId="0" applyFont="1" applyBorder="1" applyAlignment="1">
      <alignment horizontal="left" vertical="top" wrapText="1"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5" xfId="0" applyFont="1" applyFill="1" applyBorder="1" applyAlignment="1" applyProtection="1">
      <alignment horizontal="center" vertical="top"/>
      <protection/>
    </xf>
    <xf numFmtId="49" fontId="14" fillId="0" borderId="15" xfId="0" applyNumberFormat="1" applyFont="1" applyBorder="1" applyAlignment="1" applyProtection="1">
      <alignment vertical="top" wrapText="1"/>
      <protection/>
    </xf>
    <xf numFmtId="0" fontId="9" fillId="36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 applyProtection="1">
      <alignment horizontal="center" vertical="top"/>
      <protection/>
    </xf>
    <xf numFmtId="49" fontId="20" fillId="0" borderId="15" xfId="0" applyNumberFormat="1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>
      <alignment horizontal="left" vertical="top" wrapText="1"/>
    </xf>
    <xf numFmtId="49" fontId="18" fillId="0" borderId="15" xfId="0" applyNumberFormat="1" applyFont="1" applyBorder="1" applyAlignment="1" applyProtection="1">
      <alignment vertical="top" wrapText="1"/>
      <protection/>
    </xf>
    <xf numFmtId="0" fontId="14" fillId="0" borderId="15" xfId="0" applyFont="1" applyBorder="1" applyAlignment="1" applyProtection="1">
      <alignment/>
      <protection/>
    </xf>
    <xf numFmtId="0" fontId="20" fillId="0" borderId="15" xfId="0" applyNumberFormat="1" applyFont="1" applyBorder="1" applyAlignment="1" applyProtection="1">
      <alignment vertical="top" wrapText="1"/>
      <protection/>
    </xf>
    <xf numFmtId="0" fontId="25" fillId="0" borderId="15" xfId="0" applyNumberFormat="1" applyFont="1" applyBorder="1" applyAlignment="1" applyProtection="1">
      <alignment vertical="top" wrapText="1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49" fontId="20" fillId="0" borderId="15" xfId="0" applyNumberFormat="1" applyFont="1" applyBorder="1" applyAlignment="1" applyProtection="1">
      <alignment vertical="center" wrapText="1"/>
      <protection/>
    </xf>
    <xf numFmtId="0" fontId="25" fillId="0" borderId="15" xfId="0" applyFont="1" applyBorder="1" applyAlignment="1" applyProtection="1">
      <alignment horizontal="center" vertical="top"/>
      <protection/>
    </xf>
    <xf numFmtId="0" fontId="25" fillId="0" borderId="15" xfId="0" applyFont="1" applyBorder="1" applyAlignment="1" applyProtection="1">
      <alignment horizontal="center" vertical="center"/>
      <protection/>
    </xf>
    <xf numFmtId="0" fontId="75" fillId="0" borderId="15" xfId="62" applyNumberFormat="1" applyFont="1" applyBorder="1" applyAlignment="1" applyProtection="1">
      <alignment horizontal="left" vertical="top" wrapText="1"/>
      <protection locked="0"/>
    </xf>
    <xf numFmtId="0" fontId="75" fillId="37" borderId="15" xfId="62" applyNumberFormat="1" applyFont="1" applyFill="1" applyBorder="1" applyAlignment="1" applyProtection="1">
      <alignment horizontal="left" vertical="top" wrapText="1"/>
      <protection locked="0"/>
    </xf>
    <xf numFmtId="49" fontId="25" fillId="0" borderId="15" xfId="0" applyNumberFormat="1" applyFont="1" applyBorder="1" applyAlignment="1" applyProtection="1">
      <alignment horizontal="center" vertical="center"/>
      <protection/>
    </xf>
    <xf numFmtId="49" fontId="18" fillId="0" borderId="15" xfId="0" applyNumberFormat="1" applyFont="1" applyBorder="1" applyAlignment="1" applyProtection="1">
      <alignment/>
      <protection/>
    </xf>
    <xf numFmtId="4" fontId="18" fillId="0" borderId="15" xfId="0" applyNumberFormat="1" applyFont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4" fontId="5" fillId="0" borderId="15" xfId="0" applyNumberFormat="1" applyFont="1" applyBorder="1" applyAlignment="1">
      <alignment vertical="top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4" fontId="0" fillId="0" borderId="15" xfId="0" applyNumberFormat="1" applyFont="1" applyBorder="1" applyAlignment="1">
      <alignment vertical="top"/>
    </xf>
    <xf numFmtId="4" fontId="0" fillId="0" borderId="15" xfId="0" applyNumberFormat="1" applyFont="1" applyFill="1" applyBorder="1" applyAlignment="1">
      <alignment vertical="top"/>
    </xf>
    <xf numFmtId="0" fontId="29" fillId="0" borderId="15" xfId="0" applyFont="1" applyBorder="1" applyAlignment="1">
      <alignment vertical="top" wrapText="1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Border="1" applyAlignment="1">
      <alignment/>
    </xf>
    <xf numFmtId="4" fontId="18" fillId="0" borderId="15" xfId="0" applyNumberFormat="1" applyFont="1" applyFill="1" applyBorder="1" applyAlignment="1" applyProtection="1">
      <alignment/>
      <protection/>
    </xf>
    <xf numFmtId="4" fontId="23" fillId="0" borderId="15" xfId="0" applyNumberFormat="1" applyFont="1" applyFill="1" applyBorder="1" applyAlignment="1" applyProtection="1">
      <alignment/>
      <protection/>
    </xf>
    <xf numFmtId="0" fontId="23" fillId="0" borderId="15" xfId="0" applyFont="1" applyBorder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4" fontId="23" fillId="0" borderId="15" xfId="0" applyNumberFormat="1" applyFont="1" applyBorder="1" applyAlignment="1" applyProtection="1">
      <alignment/>
      <protection/>
    </xf>
    <xf numFmtId="4" fontId="18" fillId="0" borderId="15" xfId="0" applyNumberFormat="1" applyFont="1" applyFill="1" applyBorder="1" applyAlignment="1" applyProtection="1">
      <alignment/>
      <protection locked="0"/>
    </xf>
    <xf numFmtId="0" fontId="23" fillId="0" borderId="15" xfId="0" applyFont="1" applyFill="1" applyBorder="1" applyAlignment="1" applyProtection="1">
      <alignment/>
      <protection/>
    </xf>
    <xf numFmtId="4" fontId="23" fillId="0" borderId="15" xfId="0" applyNumberFormat="1" applyFont="1" applyFill="1" applyBorder="1" applyAlignment="1" applyProtection="1">
      <alignment/>
      <protection/>
    </xf>
    <xf numFmtId="4" fontId="18" fillId="0" borderId="15" xfId="0" applyNumberFormat="1" applyFont="1" applyFill="1" applyBorder="1" applyAlignment="1" applyProtection="1">
      <alignment vertical="center"/>
      <protection/>
    </xf>
    <xf numFmtId="4" fontId="23" fillId="0" borderId="15" xfId="0" applyNumberFormat="1" applyFont="1" applyFill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22" fillId="0" borderId="0" xfId="0" applyNumberFormat="1" applyFont="1" applyAlignment="1" applyProtection="1">
      <alignment/>
      <protection/>
    </xf>
    <xf numFmtId="4" fontId="23" fillId="0" borderId="0" xfId="0" applyNumberFormat="1" applyFont="1" applyAlignment="1" applyProtection="1">
      <alignment/>
      <protection/>
    </xf>
    <xf numFmtId="0" fontId="8" fillId="0" borderId="15" xfId="0" applyFont="1" applyBorder="1" applyAlignment="1">
      <alignment horizontal="center" vertical="center" wrapText="1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/>
    </xf>
    <xf numFmtId="49" fontId="18" fillId="0" borderId="15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29 2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4 2" xfId="63"/>
    <cellStyle name="xl4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Обычный_2014 г.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57"/>
  <sheetViews>
    <sheetView zoomScalePageLayoutView="0" workbookViewId="0" topLeftCell="A70">
      <selection activeCell="B84" sqref="B84"/>
    </sheetView>
  </sheetViews>
  <sheetFormatPr defaultColWidth="9.00390625" defaultRowHeight="15.75"/>
  <cols>
    <col min="1" max="1" width="21.75390625" style="55" customWidth="1"/>
    <col min="2" max="2" width="83.625" style="74" customWidth="1"/>
    <col min="3" max="3" width="13.25390625" style="55" customWidth="1"/>
    <col min="4" max="4" width="12.25390625" style="55" customWidth="1"/>
    <col min="5" max="5" width="12.50390625" style="55" bestFit="1" customWidth="1"/>
    <col min="6" max="6" width="12.375" style="55" bestFit="1" customWidth="1"/>
    <col min="7" max="16384" width="9.00390625" style="55" customWidth="1"/>
  </cols>
  <sheetData>
    <row r="1" ht="15.75" customHeight="1" hidden="1">
      <c r="B1" s="56"/>
    </row>
    <row r="2" ht="15.75" customHeight="1" hidden="1">
      <c r="B2" s="56"/>
    </row>
    <row r="3" ht="15.75" customHeight="1" hidden="1">
      <c r="B3" s="56"/>
    </row>
    <row r="4" spans="1:3" ht="20.25">
      <c r="A4" s="140" t="s">
        <v>283</v>
      </c>
      <c r="B4" s="140"/>
      <c r="C4" s="140"/>
    </row>
    <row r="5" spans="1:3" ht="16.5" customHeight="1">
      <c r="A5" s="141" t="s">
        <v>284</v>
      </c>
      <c r="B5" s="141"/>
      <c r="C5" s="141"/>
    </row>
    <row r="6" spans="1:3" ht="16.5" customHeight="1">
      <c r="A6" s="75"/>
      <c r="B6" s="75"/>
      <c r="C6" s="76"/>
    </row>
    <row r="7" spans="1:5" ht="23.25" customHeight="1">
      <c r="A7" s="142" t="s">
        <v>285</v>
      </c>
      <c r="B7" s="143" t="s">
        <v>1</v>
      </c>
      <c r="C7" s="139" t="s">
        <v>186</v>
      </c>
      <c r="D7" s="144" t="s">
        <v>247</v>
      </c>
      <c r="E7" s="139" t="s">
        <v>186</v>
      </c>
    </row>
    <row r="8" spans="1:5" ht="40.5" customHeight="1">
      <c r="A8" s="142"/>
      <c r="B8" s="143"/>
      <c r="C8" s="139"/>
      <c r="D8" s="144"/>
      <c r="E8" s="139"/>
    </row>
    <row r="9" spans="1:5" s="57" customFormat="1" ht="9.75">
      <c r="A9" s="77">
        <v>1</v>
      </c>
      <c r="B9" s="78" t="s">
        <v>286</v>
      </c>
      <c r="C9" s="78" t="s">
        <v>415</v>
      </c>
      <c r="D9" s="79"/>
      <c r="E9" s="79"/>
    </row>
    <row r="10" spans="1:6" s="58" customFormat="1" ht="15">
      <c r="A10" s="80" t="s">
        <v>287</v>
      </c>
      <c r="B10" s="81" t="s">
        <v>288</v>
      </c>
      <c r="C10" s="122">
        <f>SUM(C11+C30+C40+C62+C68)+C53+C22+C37+C65+C16</f>
        <v>32599027</v>
      </c>
      <c r="D10" s="122">
        <f>SUM(D11+D30+D40+D62+D68)+D53+D22+D37+D65+D16</f>
        <v>850000</v>
      </c>
      <c r="E10" s="122">
        <f>SUM(E11+E30+E40+E62+E68)+E53+E22+E37+E65+E16</f>
        <v>33449027</v>
      </c>
      <c r="F10" s="138"/>
    </row>
    <row r="11" spans="1:5" s="59" customFormat="1" ht="15">
      <c r="A11" s="82" t="s">
        <v>289</v>
      </c>
      <c r="B11" s="81" t="s">
        <v>290</v>
      </c>
      <c r="C11" s="122">
        <f>C12</f>
        <v>5231000.42</v>
      </c>
      <c r="D11" s="122">
        <f>D12</f>
        <v>0</v>
      </c>
      <c r="E11" s="122">
        <f>E12</f>
        <v>5231000.42</v>
      </c>
    </row>
    <row r="12" spans="1:5" s="60" customFormat="1" ht="16.5">
      <c r="A12" s="83" t="s">
        <v>291</v>
      </c>
      <c r="B12" s="84" t="s">
        <v>292</v>
      </c>
      <c r="C12" s="123">
        <f>C13+C14+C15</f>
        <v>5231000.42</v>
      </c>
      <c r="D12" s="123">
        <f>D13+D14+D15</f>
        <v>0</v>
      </c>
      <c r="E12" s="123">
        <f>E13+E14+E15</f>
        <v>5231000.42</v>
      </c>
    </row>
    <row r="13" spans="1:5" s="60" customFormat="1" ht="39">
      <c r="A13" s="83" t="s">
        <v>293</v>
      </c>
      <c r="B13" s="84" t="s">
        <v>294</v>
      </c>
      <c r="C13" s="123">
        <v>5193000.42</v>
      </c>
      <c r="D13" s="124"/>
      <c r="E13" s="123">
        <f>C13+D13</f>
        <v>5193000.42</v>
      </c>
    </row>
    <row r="14" spans="1:5" s="60" customFormat="1" ht="52.5">
      <c r="A14" s="83" t="s">
        <v>295</v>
      </c>
      <c r="B14" s="84" t="s">
        <v>296</v>
      </c>
      <c r="C14" s="123">
        <v>11000</v>
      </c>
      <c r="D14" s="124"/>
      <c r="E14" s="123">
        <f>C14+D14</f>
        <v>11000</v>
      </c>
    </row>
    <row r="15" spans="1:5" s="60" customFormat="1" ht="26.25">
      <c r="A15" s="83" t="s">
        <v>297</v>
      </c>
      <c r="B15" s="84" t="s">
        <v>298</v>
      </c>
      <c r="C15" s="123">
        <v>27000</v>
      </c>
      <c r="D15" s="124"/>
      <c r="E15" s="123">
        <f>C15+D15</f>
        <v>27000</v>
      </c>
    </row>
    <row r="16" spans="1:5" s="60" customFormat="1" ht="27" customHeight="1">
      <c r="A16" s="82" t="s">
        <v>299</v>
      </c>
      <c r="B16" s="85" t="s">
        <v>300</v>
      </c>
      <c r="C16" s="122">
        <f>C17</f>
        <v>216579.58000000002</v>
      </c>
      <c r="D16" s="122">
        <f>D17</f>
        <v>0</v>
      </c>
      <c r="E16" s="122">
        <f>E17</f>
        <v>216579.58000000002</v>
      </c>
    </row>
    <row r="17" spans="1:5" s="60" customFormat="1" ht="16.5">
      <c r="A17" s="83" t="s">
        <v>301</v>
      </c>
      <c r="B17" s="84" t="s">
        <v>302</v>
      </c>
      <c r="C17" s="123">
        <f>C18+C19+C20+C21</f>
        <v>216579.58000000002</v>
      </c>
      <c r="D17" s="123">
        <f>D18+D19+D20+D21</f>
        <v>0</v>
      </c>
      <c r="E17" s="123">
        <f>E18+E19+E20+E21</f>
        <v>216579.58000000002</v>
      </c>
    </row>
    <row r="18" spans="1:5" s="60" customFormat="1" ht="39">
      <c r="A18" s="83" t="s">
        <v>303</v>
      </c>
      <c r="B18" s="84" t="s">
        <v>304</v>
      </c>
      <c r="C18" s="123">
        <v>76848.09</v>
      </c>
      <c r="D18" s="124"/>
      <c r="E18" s="123">
        <f>C18+D18</f>
        <v>76848.09</v>
      </c>
    </row>
    <row r="19" spans="1:5" s="60" customFormat="1" ht="39">
      <c r="A19" s="83" t="s">
        <v>305</v>
      </c>
      <c r="B19" s="84" t="s">
        <v>306</v>
      </c>
      <c r="C19" s="123">
        <v>1167.41</v>
      </c>
      <c r="D19" s="124"/>
      <c r="E19" s="123">
        <f>C19+D19</f>
        <v>1167.41</v>
      </c>
    </row>
    <row r="20" spans="1:5" s="60" customFormat="1" ht="39">
      <c r="A20" s="83" t="s">
        <v>307</v>
      </c>
      <c r="B20" s="84" t="s">
        <v>308</v>
      </c>
      <c r="C20" s="123">
        <v>167729.32</v>
      </c>
      <c r="D20" s="124"/>
      <c r="E20" s="123">
        <f>C20+D20</f>
        <v>167729.32</v>
      </c>
    </row>
    <row r="21" spans="1:5" s="60" customFormat="1" ht="39">
      <c r="A21" s="83" t="s">
        <v>309</v>
      </c>
      <c r="B21" s="84" t="s">
        <v>310</v>
      </c>
      <c r="C21" s="123">
        <v>-29165.24</v>
      </c>
      <c r="D21" s="124"/>
      <c r="E21" s="123">
        <f>C21+D21</f>
        <v>-29165.24</v>
      </c>
    </row>
    <row r="22" spans="1:5" s="61" customFormat="1" ht="16.5">
      <c r="A22" s="82" t="s">
        <v>311</v>
      </c>
      <c r="B22" s="81" t="s">
        <v>312</v>
      </c>
      <c r="C22" s="122">
        <f>C23</f>
        <v>7600000</v>
      </c>
      <c r="D22" s="122">
        <f>D23</f>
        <v>0</v>
      </c>
      <c r="E22" s="122">
        <f>E23</f>
        <v>7600000</v>
      </c>
    </row>
    <row r="23" spans="1:5" s="60" customFormat="1" ht="16.5">
      <c r="A23" s="83" t="s">
        <v>313</v>
      </c>
      <c r="B23" s="84" t="s">
        <v>314</v>
      </c>
      <c r="C23" s="123">
        <f>C24+C26+C28</f>
        <v>7600000</v>
      </c>
      <c r="D23" s="123">
        <f>D24+D26+D28</f>
        <v>0</v>
      </c>
      <c r="E23" s="123">
        <f>E24+E26+E28</f>
        <v>7600000</v>
      </c>
    </row>
    <row r="24" spans="1:5" s="62" customFormat="1" ht="16.5">
      <c r="A24" s="83" t="s">
        <v>315</v>
      </c>
      <c r="B24" s="84" t="s">
        <v>316</v>
      </c>
      <c r="C24" s="123">
        <f>C25</f>
        <v>5600000</v>
      </c>
      <c r="D24" s="123">
        <f>D25</f>
        <v>0</v>
      </c>
      <c r="E24" s="123">
        <f>E25</f>
        <v>5600000</v>
      </c>
    </row>
    <row r="25" spans="1:5" s="62" customFormat="1" ht="16.5">
      <c r="A25" s="83" t="s">
        <v>317</v>
      </c>
      <c r="B25" s="84" t="s">
        <v>316</v>
      </c>
      <c r="C25" s="123">
        <v>5600000</v>
      </c>
      <c r="D25" s="124"/>
      <c r="E25" s="123">
        <f>C25+D25</f>
        <v>5600000</v>
      </c>
    </row>
    <row r="26" spans="1:5" s="62" customFormat="1" ht="26.25">
      <c r="A26" s="83" t="s">
        <v>318</v>
      </c>
      <c r="B26" s="86" t="s">
        <v>319</v>
      </c>
      <c r="C26" s="123">
        <f>C27</f>
        <v>1000000</v>
      </c>
      <c r="D26" s="123">
        <f>D27</f>
        <v>0</v>
      </c>
      <c r="E26" s="123">
        <f>E27</f>
        <v>1000000</v>
      </c>
    </row>
    <row r="27" spans="1:5" s="62" customFormat="1" ht="39">
      <c r="A27" s="83" t="s">
        <v>320</v>
      </c>
      <c r="B27" s="86" t="s">
        <v>321</v>
      </c>
      <c r="C27" s="123">
        <v>1000000</v>
      </c>
      <c r="D27" s="124"/>
      <c r="E27" s="126">
        <f>C27+D27</f>
        <v>1000000</v>
      </c>
    </row>
    <row r="28" spans="1:5" s="62" customFormat="1" ht="26.25">
      <c r="A28" s="83" t="s">
        <v>322</v>
      </c>
      <c r="B28" s="87" t="s">
        <v>323</v>
      </c>
      <c r="C28" s="123">
        <f>C29</f>
        <v>1000000</v>
      </c>
      <c r="D28" s="123">
        <f>D29</f>
        <v>0</v>
      </c>
      <c r="E28" s="123">
        <f>E29</f>
        <v>1000000</v>
      </c>
    </row>
    <row r="29" spans="1:5" s="62" customFormat="1" ht="26.25">
      <c r="A29" s="83" t="s">
        <v>324</v>
      </c>
      <c r="B29" s="87" t="s">
        <v>323</v>
      </c>
      <c r="C29" s="123">
        <v>1000000</v>
      </c>
      <c r="D29" s="124"/>
      <c r="E29" s="123">
        <f>C29+D29</f>
        <v>1000000</v>
      </c>
    </row>
    <row r="30" spans="1:5" s="63" customFormat="1" ht="15">
      <c r="A30" s="82" t="s">
        <v>325</v>
      </c>
      <c r="B30" s="81" t="s">
        <v>326</v>
      </c>
      <c r="C30" s="122">
        <f>C31+C33+C35</f>
        <v>7735292</v>
      </c>
      <c r="D30" s="122">
        <f>D31+D33+D35</f>
        <v>0</v>
      </c>
      <c r="E30" s="122">
        <f>E31+E33+E35</f>
        <v>7735292</v>
      </c>
    </row>
    <row r="31" spans="1:5" s="64" customFormat="1" ht="15">
      <c r="A31" s="83" t="s">
        <v>327</v>
      </c>
      <c r="B31" s="87" t="s">
        <v>328</v>
      </c>
      <c r="C31" s="123">
        <f>C32</f>
        <v>636000</v>
      </c>
      <c r="D31" s="123">
        <f>D32</f>
        <v>0</v>
      </c>
      <c r="E31" s="123">
        <f>E32</f>
        <v>636000</v>
      </c>
    </row>
    <row r="32" spans="1:5" s="64" customFormat="1" ht="26.25">
      <c r="A32" s="83" t="s">
        <v>329</v>
      </c>
      <c r="B32" s="87" t="s">
        <v>330</v>
      </c>
      <c r="C32" s="123">
        <v>636000</v>
      </c>
      <c r="D32" s="125"/>
      <c r="E32" s="123">
        <f>C32+D32</f>
        <v>636000</v>
      </c>
    </row>
    <row r="33" spans="1:5" s="64" customFormat="1" ht="15">
      <c r="A33" s="88" t="s">
        <v>331</v>
      </c>
      <c r="B33" s="87" t="s">
        <v>332</v>
      </c>
      <c r="C33" s="123">
        <f>C34</f>
        <v>5865845</v>
      </c>
      <c r="D33" s="123">
        <f>D34</f>
        <v>0</v>
      </c>
      <c r="E33" s="123">
        <f>E34</f>
        <v>5865845</v>
      </c>
    </row>
    <row r="34" spans="1:5" s="64" customFormat="1" ht="15" customHeight="1">
      <c r="A34" s="88" t="s">
        <v>333</v>
      </c>
      <c r="B34" s="87" t="s">
        <v>334</v>
      </c>
      <c r="C34" s="123">
        <v>5865845</v>
      </c>
      <c r="D34" s="125"/>
      <c r="E34" s="123">
        <f>C34+D34</f>
        <v>5865845</v>
      </c>
    </row>
    <row r="35" spans="1:5" s="64" customFormat="1" ht="15">
      <c r="A35" s="88" t="s">
        <v>335</v>
      </c>
      <c r="B35" s="87" t="s">
        <v>336</v>
      </c>
      <c r="C35" s="123">
        <f>C36</f>
        <v>1233447</v>
      </c>
      <c r="D35" s="123">
        <f>D36</f>
        <v>0</v>
      </c>
      <c r="E35" s="123">
        <f>E36</f>
        <v>1233447</v>
      </c>
    </row>
    <row r="36" spans="1:5" s="64" customFormat="1" ht="15" customHeight="1">
      <c r="A36" s="88" t="s">
        <v>337</v>
      </c>
      <c r="B36" s="87" t="s">
        <v>338</v>
      </c>
      <c r="C36" s="123">
        <v>1233447</v>
      </c>
      <c r="D36" s="125"/>
      <c r="E36" s="126">
        <f>C36+D36</f>
        <v>1233447</v>
      </c>
    </row>
    <row r="37" spans="1:5" s="65" customFormat="1" ht="15">
      <c r="A37" s="82" t="s">
        <v>339</v>
      </c>
      <c r="B37" s="81" t="s">
        <v>340</v>
      </c>
      <c r="C37" s="122">
        <f aca="true" t="shared" si="0" ref="C37:E38">C38</f>
        <v>40000</v>
      </c>
      <c r="D37" s="122">
        <f t="shared" si="0"/>
        <v>0</v>
      </c>
      <c r="E37" s="122">
        <f t="shared" si="0"/>
        <v>40000</v>
      </c>
    </row>
    <row r="38" spans="1:5" s="64" customFormat="1" ht="31.5" customHeight="1">
      <c r="A38" s="83" t="s">
        <v>341</v>
      </c>
      <c r="B38" s="86" t="s">
        <v>342</v>
      </c>
      <c r="C38" s="123">
        <f t="shared" si="0"/>
        <v>40000</v>
      </c>
      <c r="D38" s="123">
        <f t="shared" si="0"/>
        <v>0</v>
      </c>
      <c r="E38" s="123">
        <f t="shared" si="0"/>
        <v>40000</v>
      </c>
    </row>
    <row r="39" spans="1:5" s="64" customFormat="1" ht="39">
      <c r="A39" s="83" t="s">
        <v>343</v>
      </c>
      <c r="B39" s="89" t="s">
        <v>344</v>
      </c>
      <c r="C39" s="123">
        <v>40000</v>
      </c>
      <c r="D39" s="125"/>
      <c r="E39" s="123">
        <f>C39+D39</f>
        <v>40000</v>
      </c>
    </row>
    <row r="40" spans="1:5" s="65" customFormat="1" ht="27">
      <c r="A40" s="82" t="s">
        <v>345</v>
      </c>
      <c r="B40" s="81" t="s">
        <v>346</v>
      </c>
      <c r="C40" s="127">
        <f>C41+C48+C50</f>
        <v>6281402</v>
      </c>
      <c r="D40" s="127">
        <f>D41+D48+D50</f>
        <v>850000</v>
      </c>
      <c r="E40" s="127">
        <f>E41+E48+E50</f>
        <v>7131402</v>
      </c>
    </row>
    <row r="41" spans="1:5" s="57" customFormat="1" ht="39">
      <c r="A41" s="83" t="s">
        <v>347</v>
      </c>
      <c r="B41" s="90" t="s">
        <v>348</v>
      </c>
      <c r="C41" s="123">
        <f>C42+C44+C46</f>
        <v>5862197</v>
      </c>
      <c r="D41" s="123">
        <f>D42+D44+D46</f>
        <v>0</v>
      </c>
      <c r="E41" s="123">
        <f>E42+E44+E46</f>
        <v>5862197</v>
      </c>
    </row>
    <row r="42" spans="1:5" s="57" customFormat="1" ht="39">
      <c r="A42" s="88" t="s">
        <v>349</v>
      </c>
      <c r="B42" s="90" t="s">
        <v>350</v>
      </c>
      <c r="C42" s="123">
        <f>C43</f>
        <v>891620</v>
      </c>
      <c r="D42" s="123">
        <f>D43</f>
        <v>0</v>
      </c>
      <c r="E42" s="123">
        <f>E43</f>
        <v>891620</v>
      </c>
    </row>
    <row r="43" spans="1:5" s="57" customFormat="1" ht="39">
      <c r="A43" s="83" t="s">
        <v>351</v>
      </c>
      <c r="B43" s="90" t="s">
        <v>352</v>
      </c>
      <c r="C43" s="123">
        <v>891620</v>
      </c>
      <c r="D43" s="124"/>
      <c r="E43" s="123">
        <f>C43+D43</f>
        <v>891620</v>
      </c>
    </row>
    <row r="44" spans="1:5" s="57" customFormat="1" ht="39">
      <c r="A44" s="83" t="s">
        <v>353</v>
      </c>
      <c r="B44" s="90" t="s">
        <v>354</v>
      </c>
      <c r="C44" s="123">
        <f>C45</f>
        <v>857872</v>
      </c>
      <c r="D44" s="123">
        <f>D45</f>
        <v>0</v>
      </c>
      <c r="E44" s="123">
        <f>E45</f>
        <v>857872</v>
      </c>
    </row>
    <row r="45" spans="1:5" s="57" customFormat="1" ht="39">
      <c r="A45" s="83" t="s">
        <v>355</v>
      </c>
      <c r="B45" s="90" t="s">
        <v>356</v>
      </c>
      <c r="C45" s="123">
        <v>857872</v>
      </c>
      <c r="D45" s="124"/>
      <c r="E45" s="123">
        <f>C45+D45</f>
        <v>857872</v>
      </c>
    </row>
    <row r="46" spans="1:5" s="57" customFormat="1" ht="39">
      <c r="A46" s="83" t="s">
        <v>357</v>
      </c>
      <c r="B46" s="90" t="s">
        <v>358</v>
      </c>
      <c r="C46" s="123">
        <f>C47</f>
        <v>4112705</v>
      </c>
      <c r="D46" s="123">
        <f>D47</f>
        <v>0</v>
      </c>
      <c r="E46" s="123">
        <f>E47</f>
        <v>4112705</v>
      </c>
    </row>
    <row r="47" spans="1:5" s="57" customFormat="1" ht="39">
      <c r="A47" s="88" t="s">
        <v>359</v>
      </c>
      <c r="B47" s="86" t="s">
        <v>360</v>
      </c>
      <c r="C47" s="123">
        <v>4112705</v>
      </c>
      <c r="D47" s="124"/>
      <c r="E47" s="123">
        <f>C47+D47</f>
        <v>4112705</v>
      </c>
    </row>
    <row r="48" spans="1:5" s="57" customFormat="1" ht="15">
      <c r="A48" s="83" t="s">
        <v>361</v>
      </c>
      <c r="B48" s="86" t="s">
        <v>362</v>
      </c>
      <c r="C48" s="123">
        <f>C49</f>
        <v>10000</v>
      </c>
      <c r="D48" s="123">
        <f>D49</f>
        <v>850000</v>
      </c>
      <c r="E48" s="123">
        <f>E49</f>
        <v>860000</v>
      </c>
    </row>
    <row r="49" spans="1:5" s="57" customFormat="1" ht="26.25">
      <c r="A49" s="83" t="s">
        <v>363</v>
      </c>
      <c r="B49" s="86" t="s">
        <v>364</v>
      </c>
      <c r="C49" s="123">
        <v>10000</v>
      </c>
      <c r="D49" s="123">
        <v>850000</v>
      </c>
      <c r="E49" s="123">
        <f>C49+D49</f>
        <v>860000</v>
      </c>
    </row>
    <row r="50" spans="1:5" s="57" customFormat="1" ht="39">
      <c r="A50" s="83" t="s">
        <v>365</v>
      </c>
      <c r="B50" s="86" t="s">
        <v>366</v>
      </c>
      <c r="C50" s="123">
        <f aca="true" t="shared" si="1" ref="C50:E51">C51</f>
        <v>409205</v>
      </c>
      <c r="D50" s="123">
        <f t="shared" si="1"/>
        <v>0</v>
      </c>
      <c r="E50" s="123">
        <f t="shared" si="1"/>
        <v>409205</v>
      </c>
    </row>
    <row r="51" spans="1:5" s="57" customFormat="1" ht="39">
      <c r="A51" s="83" t="s">
        <v>367</v>
      </c>
      <c r="B51" s="86" t="s">
        <v>368</v>
      </c>
      <c r="C51" s="123">
        <f t="shared" si="1"/>
        <v>409205</v>
      </c>
      <c r="D51" s="123">
        <f t="shared" si="1"/>
        <v>0</v>
      </c>
      <c r="E51" s="123">
        <f t="shared" si="1"/>
        <v>409205</v>
      </c>
    </row>
    <row r="52" spans="1:5" s="57" customFormat="1" ht="39">
      <c r="A52" s="83" t="s">
        <v>369</v>
      </c>
      <c r="B52" s="86" t="s">
        <v>370</v>
      </c>
      <c r="C52" s="123">
        <v>409205</v>
      </c>
      <c r="D52" s="124"/>
      <c r="E52" s="123">
        <f>C52+D52</f>
        <v>409205</v>
      </c>
    </row>
    <row r="53" spans="1:5" s="66" customFormat="1" ht="15">
      <c r="A53" s="91" t="s">
        <v>371</v>
      </c>
      <c r="B53" s="92" t="s">
        <v>372</v>
      </c>
      <c r="C53" s="122">
        <f>C54+C57+C60</f>
        <v>5384753</v>
      </c>
      <c r="D53" s="122">
        <f>D54+D57+D60</f>
        <v>0</v>
      </c>
      <c r="E53" s="122">
        <f>E54+E57+E60</f>
        <v>5384753</v>
      </c>
    </row>
    <row r="54" spans="1:5" s="67" customFormat="1" ht="39">
      <c r="A54" s="88" t="s">
        <v>373</v>
      </c>
      <c r="B54" s="93" t="s">
        <v>374</v>
      </c>
      <c r="C54" s="123">
        <f aca="true" t="shared" si="2" ref="C54:E55">C55</f>
        <v>2500000</v>
      </c>
      <c r="D54" s="123">
        <f t="shared" si="2"/>
        <v>0</v>
      </c>
      <c r="E54" s="123">
        <f t="shared" si="2"/>
        <v>2500000</v>
      </c>
    </row>
    <row r="55" spans="1:5" s="67" customFormat="1" ht="39">
      <c r="A55" s="88" t="s">
        <v>375</v>
      </c>
      <c r="B55" s="93" t="s">
        <v>376</v>
      </c>
      <c r="C55" s="123">
        <f t="shared" si="2"/>
        <v>2500000</v>
      </c>
      <c r="D55" s="123">
        <f t="shared" si="2"/>
        <v>0</v>
      </c>
      <c r="E55" s="123">
        <f t="shared" si="2"/>
        <v>2500000</v>
      </c>
    </row>
    <row r="56" spans="1:5" s="67" customFormat="1" ht="39">
      <c r="A56" s="88" t="s">
        <v>377</v>
      </c>
      <c r="B56" s="93" t="s">
        <v>378</v>
      </c>
      <c r="C56" s="123">
        <v>2500000</v>
      </c>
      <c r="D56" s="128"/>
      <c r="E56" s="123">
        <f>C56+D56</f>
        <v>2500000</v>
      </c>
    </row>
    <row r="57" spans="1:5" s="67" customFormat="1" ht="15">
      <c r="A57" s="88" t="s">
        <v>379</v>
      </c>
      <c r="B57" s="93" t="s">
        <v>380</v>
      </c>
      <c r="C57" s="123">
        <f aca="true" t="shared" si="3" ref="C57:E58">C58</f>
        <v>250000</v>
      </c>
      <c r="D57" s="123">
        <f t="shared" si="3"/>
        <v>0</v>
      </c>
      <c r="E57" s="123">
        <f t="shared" si="3"/>
        <v>250000</v>
      </c>
    </row>
    <row r="58" spans="1:5" s="67" customFormat="1" ht="15">
      <c r="A58" s="88" t="s">
        <v>381</v>
      </c>
      <c r="B58" s="93" t="s">
        <v>382</v>
      </c>
      <c r="C58" s="123">
        <f t="shared" si="3"/>
        <v>250000</v>
      </c>
      <c r="D58" s="123">
        <f t="shared" si="3"/>
        <v>0</v>
      </c>
      <c r="E58" s="123">
        <f t="shared" si="3"/>
        <v>250000</v>
      </c>
    </row>
    <row r="59" spans="1:5" s="67" customFormat="1" ht="26.25">
      <c r="A59" s="88" t="s">
        <v>383</v>
      </c>
      <c r="B59" s="93" t="s">
        <v>384</v>
      </c>
      <c r="C59" s="123">
        <v>250000</v>
      </c>
      <c r="D59" s="128"/>
      <c r="E59" s="129">
        <f>C59+D59</f>
        <v>250000</v>
      </c>
    </row>
    <row r="60" spans="1:5" s="67" customFormat="1" ht="26.25">
      <c r="A60" s="88" t="s">
        <v>385</v>
      </c>
      <c r="B60" s="93" t="s">
        <v>386</v>
      </c>
      <c r="C60" s="123">
        <f>C61</f>
        <v>2634753</v>
      </c>
      <c r="D60" s="123">
        <f>D61</f>
        <v>0</v>
      </c>
      <c r="E60" s="123">
        <f>E61</f>
        <v>2634753</v>
      </c>
    </row>
    <row r="61" spans="1:5" s="67" customFormat="1" ht="26.25">
      <c r="A61" s="88" t="s">
        <v>387</v>
      </c>
      <c r="B61" s="93" t="s">
        <v>388</v>
      </c>
      <c r="C61" s="123">
        <f>250000+2005053+385000-5300</f>
        <v>2634753</v>
      </c>
      <c r="D61" s="128"/>
      <c r="E61" s="129">
        <f>C61+D61</f>
        <v>2634753</v>
      </c>
    </row>
    <row r="62" spans="1:5" s="68" customFormat="1" ht="15">
      <c r="A62" s="82" t="s">
        <v>389</v>
      </c>
      <c r="B62" s="94" t="s">
        <v>390</v>
      </c>
      <c r="C62" s="122">
        <f aca="true" t="shared" si="4" ref="C62:E63">C63</f>
        <v>10000</v>
      </c>
      <c r="D62" s="122">
        <f t="shared" si="4"/>
        <v>0</v>
      </c>
      <c r="E62" s="122">
        <f t="shared" si="4"/>
        <v>10000</v>
      </c>
    </row>
    <row r="63" spans="1:5" s="57" customFormat="1" ht="26.25">
      <c r="A63" s="83" t="s">
        <v>391</v>
      </c>
      <c r="B63" s="86" t="s">
        <v>392</v>
      </c>
      <c r="C63" s="123">
        <f t="shared" si="4"/>
        <v>10000</v>
      </c>
      <c r="D63" s="123">
        <f t="shared" si="4"/>
        <v>0</v>
      </c>
      <c r="E63" s="123">
        <f t="shared" si="4"/>
        <v>10000</v>
      </c>
    </row>
    <row r="64" spans="1:5" s="57" customFormat="1" ht="26.25">
      <c r="A64" s="83" t="s">
        <v>393</v>
      </c>
      <c r="B64" s="86" t="s">
        <v>394</v>
      </c>
      <c r="C64" s="123">
        <v>10000</v>
      </c>
      <c r="D64" s="124"/>
      <c r="E64" s="126">
        <f>C64+D64</f>
        <v>10000</v>
      </c>
    </row>
    <row r="65" spans="1:5" s="68" customFormat="1" ht="15">
      <c r="A65" s="82" t="s">
        <v>395</v>
      </c>
      <c r="B65" s="94" t="s">
        <v>396</v>
      </c>
      <c r="C65" s="122">
        <f aca="true" t="shared" si="5" ref="C65:E66">C66</f>
        <v>50000</v>
      </c>
      <c r="D65" s="122">
        <f t="shared" si="5"/>
        <v>0</v>
      </c>
      <c r="E65" s="122">
        <f t="shared" si="5"/>
        <v>50000</v>
      </c>
    </row>
    <row r="66" spans="1:5" s="68" customFormat="1" ht="15">
      <c r="A66" s="83" t="s">
        <v>397</v>
      </c>
      <c r="B66" s="86" t="s">
        <v>398</v>
      </c>
      <c r="C66" s="123">
        <f t="shared" si="5"/>
        <v>50000</v>
      </c>
      <c r="D66" s="123">
        <f t="shared" si="5"/>
        <v>0</v>
      </c>
      <c r="E66" s="123">
        <f t="shared" si="5"/>
        <v>50000</v>
      </c>
    </row>
    <row r="67" spans="1:5" ht="26.25">
      <c r="A67" s="83" t="s">
        <v>399</v>
      </c>
      <c r="B67" s="86" t="s">
        <v>400</v>
      </c>
      <c r="C67" s="123">
        <v>50000</v>
      </c>
      <c r="D67" s="124"/>
      <c r="E67" s="126">
        <f>C67+D67</f>
        <v>50000</v>
      </c>
    </row>
    <row r="68" spans="1:5" s="68" customFormat="1" ht="15">
      <c r="A68" s="82" t="s">
        <v>401</v>
      </c>
      <c r="B68" s="96" t="s">
        <v>402</v>
      </c>
      <c r="C68" s="122">
        <f aca="true" t="shared" si="6" ref="C68:E69">C69</f>
        <v>50000</v>
      </c>
      <c r="D68" s="122">
        <f t="shared" si="6"/>
        <v>0</v>
      </c>
      <c r="E68" s="122">
        <f t="shared" si="6"/>
        <v>50000</v>
      </c>
    </row>
    <row r="69" spans="1:5" s="57" customFormat="1" ht="15">
      <c r="A69" s="83" t="s">
        <v>403</v>
      </c>
      <c r="B69" s="97" t="s">
        <v>404</v>
      </c>
      <c r="C69" s="123">
        <f t="shared" si="6"/>
        <v>50000</v>
      </c>
      <c r="D69" s="123">
        <f t="shared" si="6"/>
        <v>0</v>
      </c>
      <c r="E69" s="123">
        <f t="shared" si="6"/>
        <v>50000</v>
      </c>
    </row>
    <row r="70" spans="1:5" s="57" customFormat="1" ht="15">
      <c r="A70" s="83" t="s">
        <v>405</v>
      </c>
      <c r="B70" s="84" t="s">
        <v>406</v>
      </c>
      <c r="C70" s="129">
        <v>50000</v>
      </c>
      <c r="D70" s="124"/>
      <c r="E70" s="126">
        <f>C70+D70</f>
        <v>50000</v>
      </c>
    </row>
    <row r="71" spans="1:6" s="57" customFormat="1" ht="15">
      <c r="A71" s="98" t="s">
        <v>407</v>
      </c>
      <c r="B71" s="99" t="s">
        <v>408</v>
      </c>
      <c r="C71" s="130">
        <f>C72</f>
        <v>15917868</v>
      </c>
      <c r="D71" s="130">
        <f>D72</f>
        <v>161500</v>
      </c>
      <c r="E71" s="130">
        <f>E72</f>
        <v>16079368</v>
      </c>
      <c r="F71" s="137"/>
    </row>
    <row r="72" spans="1:5" s="57" customFormat="1" ht="26.25">
      <c r="A72" s="100" t="s">
        <v>409</v>
      </c>
      <c r="B72" s="102" t="s">
        <v>425</v>
      </c>
      <c r="C72" s="131">
        <f>C73+C75+C77+C79+C83</f>
        <v>15917868</v>
      </c>
      <c r="D72" s="131">
        <f>D73+D75+D77+D79+D83</f>
        <v>161500</v>
      </c>
      <c r="E72" s="131">
        <f>E73+E75+E77+E79+E83</f>
        <v>16079368</v>
      </c>
    </row>
    <row r="73" spans="1:5" s="57" customFormat="1" ht="15">
      <c r="A73" s="101" t="s">
        <v>410</v>
      </c>
      <c r="B73" s="102" t="s">
        <v>411</v>
      </c>
      <c r="C73" s="131">
        <f>C74</f>
        <v>8655427</v>
      </c>
      <c r="D73" s="131">
        <f>D74</f>
        <v>0</v>
      </c>
      <c r="E73" s="131">
        <f>E74</f>
        <v>8655427</v>
      </c>
    </row>
    <row r="74" spans="1:5" s="57" customFormat="1" ht="15">
      <c r="A74" s="101" t="s">
        <v>412</v>
      </c>
      <c r="B74" s="103" t="s">
        <v>426</v>
      </c>
      <c r="C74" s="131">
        <v>8655427</v>
      </c>
      <c r="D74" s="124"/>
      <c r="E74" s="126">
        <f>C74+D74</f>
        <v>8655427</v>
      </c>
    </row>
    <row r="75" spans="1:5" s="57" customFormat="1" ht="15">
      <c r="A75" s="101" t="s">
        <v>417</v>
      </c>
      <c r="B75" s="103" t="s">
        <v>427</v>
      </c>
      <c r="C75" s="131">
        <f>C76</f>
        <v>4590000</v>
      </c>
      <c r="D75" s="131">
        <f aca="true" t="shared" si="7" ref="D75:E77">D76</f>
        <v>0</v>
      </c>
      <c r="E75" s="131">
        <f t="shared" si="7"/>
        <v>4590000</v>
      </c>
    </row>
    <row r="76" spans="1:5" s="57" customFormat="1" ht="26.25">
      <c r="A76" s="101" t="s">
        <v>418</v>
      </c>
      <c r="B76" s="103" t="s">
        <v>428</v>
      </c>
      <c r="C76" s="131">
        <v>4590000</v>
      </c>
      <c r="D76" s="131"/>
      <c r="E76" s="131">
        <f>C76+D76</f>
        <v>4590000</v>
      </c>
    </row>
    <row r="77" spans="1:5" s="69" customFormat="1" ht="15">
      <c r="A77" s="101" t="s">
        <v>416</v>
      </c>
      <c r="B77" s="103" t="s">
        <v>429</v>
      </c>
      <c r="C77" s="131">
        <f>C78</f>
        <v>894961</v>
      </c>
      <c r="D77" s="131">
        <f t="shared" si="7"/>
        <v>0</v>
      </c>
      <c r="E77" s="131">
        <f t="shared" si="7"/>
        <v>894961</v>
      </c>
    </row>
    <row r="78" spans="1:5" s="69" customFormat="1" ht="26.25">
      <c r="A78" s="101" t="s">
        <v>413</v>
      </c>
      <c r="B78" s="103" t="s">
        <v>430</v>
      </c>
      <c r="C78" s="131">
        <v>894961</v>
      </c>
      <c r="D78" s="131"/>
      <c r="E78" s="131">
        <f>C78+D78</f>
        <v>894961</v>
      </c>
    </row>
    <row r="79" spans="1:5" s="69" customFormat="1" ht="15">
      <c r="A79" s="101" t="s">
        <v>414</v>
      </c>
      <c r="B79" s="102" t="s">
        <v>431</v>
      </c>
      <c r="C79" s="131">
        <f>C80+C81+C82</f>
        <v>1777480</v>
      </c>
      <c r="D79" s="131">
        <f>D80+D81+D82</f>
        <v>0</v>
      </c>
      <c r="E79" s="131">
        <f>E80+E81+E82</f>
        <v>1777480</v>
      </c>
    </row>
    <row r="80" spans="1:5" s="61" customFormat="1" ht="16.5">
      <c r="A80" s="104" t="s">
        <v>419</v>
      </c>
      <c r="B80" s="102" t="s">
        <v>432</v>
      </c>
      <c r="C80" s="131">
        <v>315000</v>
      </c>
      <c r="D80" s="131"/>
      <c r="E80" s="131">
        <f>C80+D80</f>
        <v>315000</v>
      </c>
    </row>
    <row r="81" spans="1:5" s="70" customFormat="1" ht="39">
      <c r="A81" s="104" t="s">
        <v>420</v>
      </c>
      <c r="B81" s="102" t="s">
        <v>433</v>
      </c>
      <c r="C81" s="131">
        <v>1087500</v>
      </c>
      <c r="D81" s="131"/>
      <c r="E81" s="131">
        <f>C81+D81</f>
        <v>1087500</v>
      </c>
    </row>
    <row r="82" spans="1:5" s="70" customFormat="1" ht="26.25">
      <c r="A82" s="104" t="s">
        <v>421</v>
      </c>
      <c r="B82" s="102" t="s">
        <v>434</v>
      </c>
      <c r="C82" s="131">
        <v>374980</v>
      </c>
      <c r="D82" s="131"/>
      <c r="E82" s="131">
        <f>C82+D82</f>
        <v>374980</v>
      </c>
    </row>
    <row r="83" spans="1:5" s="70" customFormat="1" ht="15">
      <c r="A83" s="104" t="s">
        <v>422</v>
      </c>
      <c r="B83" s="102" t="s">
        <v>435</v>
      </c>
      <c r="C83" s="131">
        <f>C84</f>
        <v>0</v>
      </c>
      <c r="D83" s="131">
        <f>D84</f>
        <v>161500</v>
      </c>
      <c r="E83" s="131">
        <f>E84</f>
        <v>161500</v>
      </c>
    </row>
    <row r="84" spans="1:5" ht="15">
      <c r="A84" s="104" t="s">
        <v>423</v>
      </c>
      <c r="B84" s="102" t="s">
        <v>436</v>
      </c>
      <c r="C84" s="132"/>
      <c r="D84" s="131">
        <v>161500</v>
      </c>
      <c r="E84" s="131">
        <f>C84+D84</f>
        <v>161500</v>
      </c>
    </row>
    <row r="85" spans="1:5" ht="15">
      <c r="A85" s="95"/>
      <c r="B85" s="105" t="s">
        <v>424</v>
      </c>
      <c r="C85" s="106">
        <f>C71+C10</f>
        <v>48516895</v>
      </c>
      <c r="D85" s="106">
        <f>D71+D10</f>
        <v>1011500</v>
      </c>
      <c r="E85" s="106">
        <f>E71+E10</f>
        <v>49528395</v>
      </c>
    </row>
    <row r="86" spans="2:3" ht="13.5">
      <c r="B86" s="71"/>
      <c r="C86" s="72"/>
    </row>
    <row r="87" spans="1:5" ht="16.5">
      <c r="A87" s="61"/>
      <c r="B87" s="71"/>
      <c r="C87" s="73"/>
      <c r="E87" s="73"/>
    </row>
    <row r="88" spans="1:3" ht="16.5">
      <c r="A88" s="61"/>
      <c r="B88" s="71"/>
      <c r="C88" s="73"/>
    </row>
    <row r="89" spans="1:3" ht="16.5">
      <c r="A89" s="61"/>
      <c r="B89" s="71"/>
      <c r="C89" s="73"/>
    </row>
    <row r="90" ht="13.5">
      <c r="B90" s="71"/>
    </row>
    <row r="91" ht="13.5">
      <c r="B91" s="71"/>
    </row>
    <row r="92" ht="13.5">
      <c r="B92" s="71"/>
    </row>
    <row r="93" spans="1:2" s="61" customFormat="1" ht="16.5">
      <c r="A93" s="55"/>
      <c r="B93" s="71"/>
    </row>
    <row r="94" spans="1:2" s="61" customFormat="1" ht="16.5">
      <c r="A94" s="55"/>
      <c r="B94" s="71"/>
    </row>
    <row r="95" spans="1:2" s="61" customFormat="1" ht="16.5">
      <c r="A95" s="55"/>
      <c r="B95" s="71"/>
    </row>
    <row r="96" ht="13.5">
      <c r="B96" s="71"/>
    </row>
    <row r="97" ht="13.5">
      <c r="B97" s="71"/>
    </row>
    <row r="98" ht="13.5">
      <c r="B98" s="71"/>
    </row>
    <row r="99" ht="13.5">
      <c r="B99" s="71"/>
    </row>
    <row r="100" ht="13.5">
      <c r="B100" s="71"/>
    </row>
    <row r="101" ht="13.5">
      <c r="B101" s="71"/>
    </row>
    <row r="102" ht="13.5">
      <c r="B102" s="71"/>
    </row>
    <row r="103" ht="13.5">
      <c r="B103" s="71"/>
    </row>
    <row r="104" ht="13.5">
      <c r="B104" s="71"/>
    </row>
    <row r="105" ht="13.5">
      <c r="B105" s="71"/>
    </row>
    <row r="106" ht="13.5">
      <c r="B106" s="71"/>
    </row>
    <row r="107" ht="13.5">
      <c r="B107" s="71"/>
    </row>
    <row r="108" ht="13.5">
      <c r="B108" s="71"/>
    </row>
    <row r="109" ht="13.5">
      <c r="B109" s="71"/>
    </row>
    <row r="110" ht="13.5">
      <c r="B110" s="71"/>
    </row>
    <row r="111" ht="13.5">
      <c r="B111" s="71"/>
    </row>
    <row r="112" ht="13.5">
      <c r="B112" s="71"/>
    </row>
    <row r="113" ht="13.5">
      <c r="B113" s="71"/>
    </row>
    <row r="114" ht="13.5">
      <c r="B114" s="71"/>
    </row>
    <row r="115" ht="13.5">
      <c r="B115" s="71"/>
    </row>
    <row r="116" ht="13.5">
      <c r="B116" s="71"/>
    </row>
    <row r="117" ht="13.5">
      <c r="B117" s="71"/>
    </row>
    <row r="118" ht="13.5">
      <c r="B118" s="71"/>
    </row>
    <row r="119" ht="13.5">
      <c r="B119" s="71"/>
    </row>
    <row r="120" ht="13.5">
      <c r="B120" s="71"/>
    </row>
    <row r="121" ht="13.5">
      <c r="B121" s="71"/>
    </row>
    <row r="122" ht="13.5">
      <c r="B122" s="71"/>
    </row>
    <row r="123" ht="13.5">
      <c r="B123" s="71"/>
    </row>
    <row r="124" ht="13.5">
      <c r="B124" s="71"/>
    </row>
    <row r="125" ht="13.5">
      <c r="B125" s="71"/>
    </row>
    <row r="126" ht="13.5">
      <c r="B126" s="71"/>
    </row>
    <row r="127" ht="13.5">
      <c r="B127" s="71"/>
    </row>
    <row r="128" ht="13.5">
      <c r="B128" s="71"/>
    </row>
    <row r="129" ht="13.5">
      <c r="B129" s="71"/>
    </row>
    <row r="130" ht="13.5">
      <c r="B130" s="71"/>
    </row>
    <row r="131" ht="13.5">
      <c r="B131" s="71"/>
    </row>
    <row r="132" ht="13.5">
      <c r="B132" s="71"/>
    </row>
    <row r="133" ht="13.5">
      <c r="B133" s="71"/>
    </row>
    <row r="134" ht="13.5">
      <c r="B134" s="71"/>
    </row>
    <row r="135" ht="13.5">
      <c r="B135" s="71"/>
    </row>
    <row r="136" ht="13.5">
      <c r="B136" s="71"/>
    </row>
    <row r="137" ht="13.5">
      <c r="B137" s="71"/>
    </row>
    <row r="138" ht="13.5">
      <c r="B138" s="71"/>
    </row>
    <row r="139" ht="13.5">
      <c r="B139" s="71"/>
    </row>
    <row r="140" ht="13.5">
      <c r="B140" s="71"/>
    </row>
    <row r="141" ht="13.5">
      <c r="B141" s="71"/>
    </row>
    <row r="142" ht="13.5">
      <c r="B142" s="71"/>
    </row>
    <row r="143" ht="13.5">
      <c r="B143" s="71"/>
    </row>
    <row r="144" ht="13.5">
      <c r="B144" s="71"/>
    </row>
    <row r="145" ht="13.5">
      <c r="B145" s="71"/>
    </row>
    <row r="146" ht="13.5">
      <c r="B146" s="71"/>
    </row>
    <row r="147" ht="13.5">
      <c r="B147" s="71"/>
    </row>
    <row r="148" ht="13.5">
      <c r="B148" s="71"/>
    </row>
    <row r="149" ht="13.5">
      <c r="B149" s="71"/>
    </row>
    <row r="150" ht="13.5">
      <c r="B150" s="71"/>
    </row>
    <row r="151" ht="13.5">
      <c r="B151" s="71"/>
    </row>
    <row r="152" ht="13.5">
      <c r="B152" s="71"/>
    </row>
    <row r="153" ht="13.5">
      <c r="B153" s="71"/>
    </row>
    <row r="154" ht="13.5">
      <c r="B154" s="71"/>
    </row>
    <row r="155" ht="13.5">
      <c r="B155" s="71"/>
    </row>
    <row r="156" ht="13.5">
      <c r="B156" s="71"/>
    </row>
    <row r="157" ht="13.5">
      <c r="B157" s="71"/>
    </row>
    <row r="158" ht="13.5">
      <c r="B158" s="71"/>
    </row>
    <row r="159" ht="13.5">
      <c r="B159" s="71"/>
    </row>
    <row r="160" ht="13.5">
      <c r="B160" s="71"/>
    </row>
    <row r="161" ht="13.5">
      <c r="B161" s="71"/>
    </row>
    <row r="162" ht="13.5">
      <c r="B162" s="71"/>
    </row>
    <row r="163" ht="13.5">
      <c r="B163" s="71"/>
    </row>
    <row r="164" ht="13.5">
      <c r="B164" s="71"/>
    </row>
    <row r="165" ht="13.5">
      <c r="B165" s="71"/>
    </row>
    <row r="166" ht="13.5">
      <c r="B166" s="71"/>
    </row>
    <row r="167" ht="13.5">
      <c r="B167" s="71"/>
    </row>
    <row r="168" ht="13.5">
      <c r="B168" s="71"/>
    </row>
    <row r="169" ht="13.5">
      <c r="B169" s="71"/>
    </row>
    <row r="170" ht="13.5">
      <c r="B170" s="71"/>
    </row>
    <row r="171" ht="13.5">
      <c r="B171" s="71"/>
    </row>
    <row r="172" ht="13.5">
      <c r="B172" s="71"/>
    </row>
    <row r="173" ht="13.5">
      <c r="B173" s="71"/>
    </row>
    <row r="174" ht="13.5">
      <c r="B174" s="71"/>
    </row>
    <row r="175" ht="13.5">
      <c r="B175" s="71"/>
    </row>
    <row r="176" ht="13.5">
      <c r="B176" s="71"/>
    </row>
    <row r="177" ht="13.5">
      <c r="B177" s="71"/>
    </row>
    <row r="178" ht="13.5">
      <c r="B178" s="71"/>
    </row>
    <row r="179" ht="13.5">
      <c r="B179" s="71"/>
    </row>
    <row r="180" ht="13.5">
      <c r="B180" s="71"/>
    </row>
    <row r="181" ht="13.5">
      <c r="B181" s="71"/>
    </row>
    <row r="182" ht="13.5">
      <c r="B182" s="71"/>
    </row>
    <row r="183" ht="13.5">
      <c r="B183" s="71"/>
    </row>
    <row r="184" ht="13.5">
      <c r="B184" s="71"/>
    </row>
    <row r="185" ht="13.5">
      <c r="B185" s="71"/>
    </row>
    <row r="186" ht="13.5">
      <c r="B186" s="71"/>
    </row>
    <row r="187" ht="13.5">
      <c r="B187" s="71"/>
    </row>
    <row r="188" ht="13.5">
      <c r="B188" s="71"/>
    </row>
    <row r="189" ht="13.5">
      <c r="B189" s="71"/>
    </row>
    <row r="190" ht="13.5">
      <c r="B190" s="71"/>
    </row>
    <row r="191" ht="13.5">
      <c r="B191" s="71"/>
    </row>
    <row r="192" ht="13.5">
      <c r="B192" s="71"/>
    </row>
    <row r="193" ht="13.5">
      <c r="B193" s="71"/>
    </row>
    <row r="194" ht="13.5">
      <c r="B194" s="71"/>
    </row>
    <row r="195" ht="13.5">
      <c r="B195" s="71"/>
    </row>
    <row r="196" ht="13.5">
      <c r="B196" s="71"/>
    </row>
    <row r="197" ht="13.5">
      <c r="B197" s="71"/>
    </row>
    <row r="198" ht="13.5">
      <c r="B198" s="71"/>
    </row>
    <row r="199" ht="13.5">
      <c r="B199" s="71"/>
    </row>
    <row r="200" ht="13.5">
      <c r="B200" s="71"/>
    </row>
    <row r="201" ht="13.5">
      <c r="B201" s="71"/>
    </row>
    <row r="202" ht="13.5">
      <c r="B202" s="71"/>
    </row>
    <row r="203" ht="13.5">
      <c r="B203" s="71"/>
    </row>
    <row r="204" ht="13.5">
      <c r="B204" s="71"/>
    </row>
    <row r="205" ht="13.5">
      <c r="B205" s="71"/>
    </row>
    <row r="206" ht="13.5">
      <c r="B206" s="71"/>
    </row>
    <row r="207" ht="13.5">
      <c r="B207" s="71"/>
    </row>
    <row r="208" ht="13.5">
      <c r="B208" s="71"/>
    </row>
    <row r="209" ht="13.5">
      <c r="B209" s="71"/>
    </row>
    <row r="210" ht="13.5">
      <c r="B210" s="71"/>
    </row>
    <row r="211" ht="13.5">
      <c r="B211" s="71"/>
    </row>
    <row r="212" ht="13.5">
      <c r="B212" s="71"/>
    </row>
    <row r="213" ht="13.5">
      <c r="B213" s="71"/>
    </row>
    <row r="214" ht="13.5">
      <c r="B214" s="71"/>
    </row>
    <row r="215" ht="13.5">
      <c r="B215" s="71"/>
    </row>
    <row r="216" ht="13.5">
      <c r="B216" s="71"/>
    </row>
    <row r="217" ht="13.5">
      <c r="B217" s="71"/>
    </row>
    <row r="218" ht="13.5">
      <c r="B218" s="71"/>
    </row>
    <row r="219" ht="13.5">
      <c r="B219" s="71"/>
    </row>
    <row r="220" ht="13.5">
      <c r="B220" s="71"/>
    </row>
    <row r="221" ht="13.5">
      <c r="B221" s="71"/>
    </row>
    <row r="222" ht="13.5">
      <c r="B222" s="71"/>
    </row>
    <row r="223" ht="13.5">
      <c r="B223" s="71"/>
    </row>
    <row r="224" ht="13.5">
      <c r="B224" s="71"/>
    </row>
    <row r="225" ht="13.5">
      <c r="B225" s="71"/>
    </row>
    <row r="226" ht="13.5">
      <c r="B226" s="71"/>
    </row>
    <row r="227" ht="13.5">
      <c r="B227" s="71"/>
    </row>
    <row r="228" ht="13.5">
      <c r="B228" s="71"/>
    </row>
    <row r="229" ht="13.5">
      <c r="B229" s="71"/>
    </row>
    <row r="230" ht="13.5">
      <c r="B230" s="71"/>
    </row>
    <row r="231" ht="13.5">
      <c r="B231" s="71"/>
    </row>
    <row r="232" ht="13.5">
      <c r="B232" s="71"/>
    </row>
    <row r="233" ht="13.5">
      <c r="B233" s="71"/>
    </row>
    <row r="234" ht="13.5">
      <c r="B234" s="71"/>
    </row>
    <row r="235" ht="13.5">
      <c r="B235" s="71"/>
    </row>
    <row r="236" ht="13.5">
      <c r="B236" s="71"/>
    </row>
    <row r="237" ht="13.5">
      <c r="B237" s="71"/>
    </row>
    <row r="238" ht="13.5">
      <c r="B238" s="71"/>
    </row>
    <row r="239" ht="13.5">
      <c r="B239" s="71"/>
    </row>
    <row r="240" ht="13.5">
      <c r="B240" s="71"/>
    </row>
    <row r="241" ht="13.5">
      <c r="B241" s="71"/>
    </row>
    <row r="242" ht="13.5">
      <c r="B242" s="71"/>
    </row>
    <row r="243" ht="13.5">
      <c r="B243" s="71"/>
    </row>
    <row r="244" ht="13.5">
      <c r="B244" s="71"/>
    </row>
    <row r="245" ht="13.5">
      <c r="B245" s="71"/>
    </row>
    <row r="246" ht="13.5">
      <c r="B246" s="71"/>
    </row>
    <row r="247" ht="13.5">
      <c r="B247" s="71"/>
    </row>
    <row r="248" ht="13.5">
      <c r="B248" s="71"/>
    </row>
    <row r="249" ht="13.5">
      <c r="B249" s="71"/>
    </row>
    <row r="250" ht="13.5">
      <c r="B250" s="71"/>
    </row>
    <row r="251" ht="13.5">
      <c r="B251" s="71"/>
    </row>
    <row r="252" ht="13.5">
      <c r="B252" s="71"/>
    </row>
    <row r="253" ht="13.5">
      <c r="B253" s="71"/>
    </row>
    <row r="254" ht="13.5">
      <c r="B254" s="71"/>
    </row>
    <row r="255" ht="13.5">
      <c r="B255" s="71"/>
    </row>
    <row r="256" ht="13.5">
      <c r="B256" s="71"/>
    </row>
    <row r="257" ht="13.5">
      <c r="B257" s="71"/>
    </row>
    <row r="258" ht="13.5">
      <c r="B258" s="71"/>
    </row>
    <row r="259" ht="13.5">
      <c r="B259" s="71"/>
    </row>
    <row r="260" ht="13.5">
      <c r="B260" s="71"/>
    </row>
    <row r="261" ht="13.5">
      <c r="B261" s="71"/>
    </row>
    <row r="262" ht="13.5">
      <c r="B262" s="71"/>
    </row>
    <row r="263" ht="13.5">
      <c r="B263" s="71"/>
    </row>
    <row r="264" ht="13.5">
      <c r="B264" s="71"/>
    </row>
    <row r="265" ht="13.5">
      <c r="B265" s="71"/>
    </row>
    <row r="266" ht="13.5">
      <c r="B266" s="71"/>
    </row>
    <row r="267" ht="13.5">
      <c r="B267" s="71"/>
    </row>
    <row r="268" ht="13.5">
      <c r="B268" s="71"/>
    </row>
    <row r="269" ht="13.5">
      <c r="B269" s="71"/>
    </row>
    <row r="270" ht="13.5">
      <c r="B270" s="71"/>
    </row>
    <row r="271" ht="13.5">
      <c r="B271" s="71"/>
    </row>
    <row r="272" ht="13.5">
      <c r="B272" s="71"/>
    </row>
    <row r="273" ht="13.5">
      <c r="B273" s="71"/>
    </row>
    <row r="274" ht="13.5">
      <c r="B274" s="71"/>
    </row>
    <row r="275" ht="13.5">
      <c r="B275" s="71"/>
    </row>
    <row r="276" ht="13.5">
      <c r="B276" s="71"/>
    </row>
    <row r="277" ht="13.5">
      <c r="B277" s="71"/>
    </row>
    <row r="278" ht="13.5">
      <c r="B278" s="71"/>
    </row>
    <row r="279" ht="13.5">
      <c r="B279" s="71"/>
    </row>
    <row r="280" ht="13.5">
      <c r="B280" s="71"/>
    </row>
    <row r="281" ht="13.5">
      <c r="B281" s="71"/>
    </row>
    <row r="282" ht="13.5">
      <c r="B282" s="71"/>
    </row>
    <row r="283" ht="13.5">
      <c r="B283" s="71"/>
    </row>
    <row r="284" ht="13.5">
      <c r="B284" s="71"/>
    </row>
    <row r="285" ht="13.5">
      <c r="B285" s="71"/>
    </row>
    <row r="286" ht="13.5">
      <c r="B286" s="71"/>
    </row>
    <row r="287" ht="13.5">
      <c r="B287" s="71"/>
    </row>
    <row r="288" ht="13.5">
      <c r="B288" s="71"/>
    </row>
    <row r="289" ht="13.5">
      <c r="B289" s="71"/>
    </row>
    <row r="290" ht="13.5">
      <c r="B290" s="71"/>
    </row>
    <row r="291" ht="13.5">
      <c r="B291" s="71"/>
    </row>
    <row r="292" ht="13.5">
      <c r="B292" s="71"/>
    </row>
    <row r="293" ht="13.5">
      <c r="B293" s="71"/>
    </row>
    <row r="294" ht="13.5">
      <c r="B294" s="71"/>
    </row>
    <row r="295" ht="13.5">
      <c r="B295" s="71"/>
    </row>
    <row r="296" ht="13.5">
      <c r="B296" s="71"/>
    </row>
    <row r="297" ht="13.5">
      <c r="B297" s="71"/>
    </row>
    <row r="298" ht="13.5">
      <c r="B298" s="71"/>
    </row>
    <row r="299" ht="13.5">
      <c r="B299" s="71"/>
    </row>
    <row r="300" ht="13.5">
      <c r="B300" s="71"/>
    </row>
    <row r="301" ht="13.5">
      <c r="B301" s="71"/>
    </row>
    <row r="302" ht="13.5">
      <c r="B302" s="71"/>
    </row>
    <row r="303" ht="13.5">
      <c r="B303" s="71"/>
    </row>
    <row r="304" ht="13.5">
      <c r="B304" s="71"/>
    </row>
    <row r="305" ht="13.5">
      <c r="B305" s="71"/>
    </row>
    <row r="306" ht="13.5">
      <c r="B306" s="71"/>
    </row>
    <row r="307" ht="13.5">
      <c r="B307" s="71"/>
    </row>
    <row r="308" ht="13.5">
      <c r="B308" s="71"/>
    </row>
    <row r="309" ht="13.5">
      <c r="B309" s="71"/>
    </row>
    <row r="310" ht="13.5">
      <c r="B310" s="71"/>
    </row>
    <row r="311" ht="13.5">
      <c r="B311" s="71"/>
    </row>
    <row r="312" ht="13.5">
      <c r="B312" s="71"/>
    </row>
    <row r="313" ht="13.5">
      <c r="B313" s="71"/>
    </row>
    <row r="314" ht="13.5">
      <c r="B314" s="71"/>
    </row>
    <row r="315" ht="13.5">
      <c r="B315" s="71"/>
    </row>
    <row r="316" ht="13.5">
      <c r="B316" s="71"/>
    </row>
    <row r="317" ht="13.5">
      <c r="B317" s="71"/>
    </row>
    <row r="318" ht="13.5">
      <c r="B318" s="71"/>
    </row>
    <row r="319" ht="13.5">
      <c r="B319" s="71"/>
    </row>
    <row r="320" ht="13.5">
      <c r="B320" s="71"/>
    </row>
    <row r="321" ht="13.5">
      <c r="B321" s="71"/>
    </row>
    <row r="322" ht="13.5">
      <c r="B322" s="71"/>
    </row>
    <row r="323" ht="13.5">
      <c r="B323" s="71"/>
    </row>
    <row r="324" ht="13.5">
      <c r="B324" s="71"/>
    </row>
    <row r="325" ht="13.5">
      <c r="B325" s="71"/>
    </row>
    <row r="326" ht="13.5">
      <c r="B326" s="71"/>
    </row>
    <row r="327" ht="13.5">
      <c r="B327" s="71"/>
    </row>
    <row r="328" ht="13.5">
      <c r="B328" s="71"/>
    </row>
    <row r="329" ht="13.5">
      <c r="B329" s="71"/>
    </row>
    <row r="330" ht="13.5">
      <c r="B330" s="71"/>
    </row>
    <row r="331" ht="13.5">
      <c r="B331" s="71"/>
    </row>
    <row r="332" ht="13.5">
      <c r="B332" s="71"/>
    </row>
    <row r="333" ht="13.5">
      <c r="B333" s="71"/>
    </row>
    <row r="334" ht="13.5">
      <c r="B334" s="71"/>
    </row>
    <row r="335" ht="13.5">
      <c r="B335" s="71"/>
    </row>
    <row r="336" ht="13.5">
      <c r="B336" s="71"/>
    </row>
    <row r="337" ht="13.5">
      <c r="B337" s="71"/>
    </row>
    <row r="338" ht="13.5">
      <c r="B338" s="71"/>
    </row>
    <row r="339" ht="13.5">
      <c r="B339" s="71"/>
    </row>
    <row r="340" ht="13.5">
      <c r="B340" s="71"/>
    </row>
    <row r="341" ht="13.5">
      <c r="B341" s="71"/>
    </row>
    <row r="342" ht="13.5">
      <c r="B342" s="71"/>
    </row>
    <row r="343" ht="13.5">
      <c r="B343" s="71"/>
    </row>
    <row r="344" ht="13.5">
      <c r="B344" s="71"/>
    </row>
    <row r="345" ht="13.5">
      <c r="B345" s="71"/>
    </row>
    <row r="346" ht="13.5">
      <c r="B346" s="71"/>
    </row>
    <row r="347" ht="13.5">
      <c r="B347" s="71"/>
    </row>
    <row r="348" ht="13.5">
      <c r="B348" s="71"/>
    </row>
    <row r="349" ht="13.5">
      <c r="B349" s="71"/>
    </row>
    <row r="350" ht="13.5">
      <c r="B350" s="71"/>
    </row>
    <row r="351" ht="13.5">
      <c r="B351" s="71"/>
    </row>
    <row r="352" ht="13.5">
      <c r="B352" s="71"/>
    </row>
    <row r="353" ht="13.5">
      <c r="B353" s="71"/>
    </row>
    <row r="354" ht="13.5">
      <c r="B354" s="71"/>
    </row>
    <row r="355" ht="13.5">
      <c r="B355" s="71"/>
    </row>
    <row r="356" ht="13.5">
      <c r="B356" s="71"/>
    </row>
    <row r="357" ht="13.5">
      <c r="B357" s="71"/>
    </row>
    <row r="358" ht="13.5">
      <c r="B358" s="71"/>
    </row>
    <row r="359" ht="13.5">
      <c r="B359" s="71"/>
    </row>
    <row r="360" ht="13.5">
      <c r="B360" s="71"/>
    </row>
    <row r="361" ht="13.5">
      <c r="B361" s="71"/>
    </row>
    <row r="362" ht="13.5">
      <c r="B362" s="71"/>
    </row>
    <row r="363" ht="13.5">
      <c r="B363" s="71"/>
    </row>
    <row r="364" ht="13.5">
      <c r="B364" s="71"/>
    </row>
    <row r="365" ht="13.5">
      <c r="B365" s="71"/>
    </row>
    <row r="366" ht="13.5">
      <c r="B366" s="71"/>
    </row>
    <row r="367" ht="13.5">
      <c r="B367" s="71"/>
    </row>
    <row r="368" ht="13.5">
      <c r="B368" s="71"/>
    </row>
    <row r="369" ht="13.5">
      <c r="B369" s="71"/>
    </row>
    <row r="370" ht="13.5">
      <c r="B370" s="71"/>
    </row>
    <row r="371" ht="13.5">
      <c r="B371" s="71"/>
    </row>
    <row r="372" ht="13.5">
      <c r="B372" s="71"/>
    </row>
    <row r="373" ht="13.5">
      <c r="B373" s="71"/>
    </row>
    <row r="374" ht="13.5">
      <c r="B374" s="71"/>
    </row>
    <row r="375" ht="13.5">
      <c r="B375" s="71"/>
    </row>
    <row r="376" ht="13.5">
      <c r="B376" s="71"/>
    </row>
    <row r="377" ht="13.5">
      <c r="B377" s="71"/>
    </row>
    <row r="378" ht="13.5">
      <c r="B378" s="71"/>
    </row>
    <row r="379" ht="13.5">
      <c r="B379" s="71"/>
    </row>
    <row r="380" ht="13.5">
      <c r="B380" s="71"/>
    </row>
    <row r="381" ht="13.5">
      <c r="B381" s="71"/>
    </row>
    <row r="382" ht="13.5">
      <c r="B382" s="71"/>
    </row>
    <row r="383" ht="13.5">
      <c r="B383" s="71"/>
    </row>
    <row r="384" ht="13.5">
      <c r="B384" s="71"/>
    </row>
    <row r="385" ht="13.5">
      <c r="B385" s="71"/>
    </row>
    <row r="386" ht="13.5">
      <c r="B386" s="71"/>
    </row>
    <row r="387" ht="13.5">
      <c r="B387" s="71"/>
    </row>
    <row r="388" ht="13.5">
      <c r="B388" s="71"/>
    </row>
    <row r="389" ht="13.5">
      <c r="B389" s="71"/>
    </row>
    <row r="390" ht="13.5">
      <c r="B390" s="71"/>
    </row>
    <row r="391" ht="13.5">
      <c r="B391" s="71"/>
    </row>
    <row r="392" ht="13.5">
      <c r="B392" s="71"/>
    </row>
    <row r="393" ht="13.5">
      <c r="B393" s="71"/>
    </row>
    <row r="394" ht="13.5">
      <c r="B394" s="71"/>
    </row>
    <row r="395" ht="13.5">
      <c r="B395" s="71"/>
    </row>
    <row r="396" ht="13.5">
      <c r="B396" s="71"/>
    </row>
    <row r="397" ht="13.5">
      <c r="B397" s="71"/>
    </row>
    <row r="398" ht="13.5">
      <c r="B398" s="71"/>
    </row>
    <row r="399" ht="13.5">
      <c r="B399" s="71"/>
    </row>
    <row r="400" ht="13.5">
      <c r="B400" s="71"/>
    </row>
    <row r="401" ht="13.5">
      <c r="B401" s="71"/>
    </row>
    <row r="402" ht="13.5">
      <c r="B402" s="71"/>
    </row>
    <row r="403" ht="13.5">
      <c r="B403" s="71"/>
    </row>
    <row r="404" ht="13.5">
      <c r="B404" s="71"/>
    </row>
    <row r="405" ht="13.5">
      <c r="B405" s="71"/>
    </row>
    <row r="406" ht="13.5">
      <c r="B406" s="71"/>
    </row>
    <row r="407" ht="13.5">
      <c r="B407" s="71"/>
    </row>
    <row r="408" ht="13.5">
      <c r="B408" s="71"/>
    </row>
    <row r="409" ht="13.5">
      <c r="B409" s="71"/>
    </row>
    <row r="410" ht="13.5">
      <c r="B410" s="71"/>
    </row>
    <row r="411" ht="13.5">
      <c r="B411" s="71"/>
    </row>
    <row r="412" ht="13.5">
      <c r="B412" s="71"/>
    </row>
    <row r="413" ht="13.5">
      <c r="B413" s="71"/>
    </row>
    <row r="414" ht="13.5">
      <c r="B414" s="71"/>
    </row>
    <row r="415" ht="13.5">
      <c r="B415" s="71"/>
    </row>
    <row r="416" ht="13.5">
      <c r="B416" s="71"/>
    </row>
    <row r="417" ht="13.5">
      <c r="B417" s="71"/>
    </row>
    <row r="418" ht="13.5">
      <c r="B418" s="71"/>
    </row>
    <row r="419" ht="13.5">
      <c r="B419" s="71"/>
    </row>
    <row r="420" ht="13.5">
      <c r="B420" s="71"/>
    </row>
    <row r="421" ht="13.5">
      <c r="B421" s="71"/>
    </row>
    <row r="422" ht="13.5">
      <c r="B422" s="71"/>
    </row>
    <row r="423" ht="13.5">
      <c r="B423" s="71"/>
    </row>
    <row r="424" ht="13.5">
      <c r="B424" s="71"/>
    </row>
    <row r="425" ht="13.5">
      <c r="B425" s="71"/>
    </row>
    <row r="426" ht="13.5">
      <c r="B426" s="71"/>
    </row>
    <row r="427" ht="13.5">
      <c r="B427" s="71"/>
    </row>
    <row r="428" ht="13.5">
      <c r="B428" s="71"/>
    </row>
    <row r="429" ht="13.5">
      <c r="B429" s="71"/>
    </row>
    <row r="430" ht="13.5">
      <c r="B430" s="71"/>
    </row>
    <row r="431" ht="13.5">
      <c r="B431" s="71"/>
    </row>
    <row r="432" ht="13.5">
      <c r="B432" s="71"/>
    </row>
    <row r="433" ht="13.5">
      <c r="B433" s="71"/>
    </row>
    <row r="434" ht="13.5">
      <c r="B434" s="71"/>
    </row>
    <row r="435" ht="13.5">
      <c r="B435" s="71"/>
    </row>
    <row r="436" ht="13.5">
      <c r="B436" s="71"/>
    </row>
    <row r="437" ht="13.5">
      <c r="B437" s="71"/>
    </row>
    <row r="438" ht="13.5">
      <c r="B438" s="71"/>
    </row>
    <row r="439" ht="13.5">
      <c r="B439" s="71"/>
    </row>
    <row r="440" ht="13.5">
      <c r="B440" s="71"/>
    </row>
    <row r="441" ht="13.5">
      <c r="B441" s="71"/>
    </row>
    <row r="442" ht="13.5">
      <c r="B442" s="71"/>
    </row>
    <row r="443" ht="13.5">
      <c r="B443" s="71"/>
    </row>
    <row r="444" ht="13.5">
      <c r="B444" s="71"/>
    </row>
    <row r="445" ht="13.5">
      <c r="B445" s="71"/>
    </row>
    <row r="446" ht="13.5">
      <c r="B446" s="71"/>
    </row>
    <row r="447" ht="13.5">
      <c r="B447" s="71"/>
    </row>
    <row r="448" ht="13.5">
      <c r="B448" s="71"/>
    </row>
    <row r="449" ht="13.5">
      <c r="B449" s="71"/>
    </row>
    <row r="450" ht="13.5">
      <c r="B450" s="71"/>
    </row>
    <row r="451" ht="13.5">
      <c r="B451" s="71"/>
    </row>
    <row r="452" ht="13.5">
      <c r="B452" s="71"/>
    </row>
    <row r="453" ht="13.5">
      <c r="B453" s="71"/>
    </row>
    <row r="454" ht="13.5">
      <c r="B454" s="71"/>
    </row>
    <row r="455" ht="13.5">
      <c r="B455" s="71"/>
    </row>
    <row r="456" ht="13.5">
      <c r="B456" s="71"/>
    </row>
    <row r="457" ht="13.5">
      <c r="B457" s="71"/>
    </row>
    <row r="458" ht="13.5">
      <c r="B458" s="71"/>
    </row>
    <row r="459" ht="13.5">
      <c r="B459" s="71"/>
    </row>
    <row r="460" ht="13.5">
      <c r="B460" s="71"/>
    </row>
    <row r="461" ht="13.5">
      <c r="B461" s="71"/>
    </row>
    <row r="462" ht="13.5">
      <c r="B462" s="71"/>
    </row>
    <row r="463" ht="13.5">
      <c r="B463" s="71"/>
    </row>
    <row r="464" ht="13.5">
      <c r="B464" s="71"/>
    </row>
    <row r="465" ht="13.5">
      <c r="B465" s="71"/>
    </row>
    <row r="466" ht="13.5">
      <c r="B466" s="71"/>
    </row>
    <row r="467" ht="13.5">
      <c r="B467" s="71"/>
    </row>
    <row r="468" ht="13.5">
      <c r="B468" s="71"/>
    </row>
    <row r="469" ht="13.5">
      <c r="B469" s="71"/>
    </row>
    <row r="470" ht="13.5">
      <c r="B470" s="71"/>
    </row>
    <row r="471" ht="13.5">
      <c r="B471" s="71"/>
    </row>
    <row r="472" ht="13.5">
      <c r="B472" s="71"/>
    </row>
    <row r="473" ht="13.5">
      <c r="B473" s="71"/>
    </row>
    <row r="474" ht="13.5">
      <c r="B474" s="71"/>
    </row>
    <row r="475" ht="13.5">
      <c r="B475" s="71"/>
    </row>
    <row r="476" ht="13.5">
      <c r="B476" s="71"/>
    </row>
    <row r="477" ht="13.5">
      <c r="B477" s="71"/>
    </row>
    <row r="478" ht="13.5">
      <c r="B478" s="71"/>
    </row>
    <row r="479" ht="13.5">
      <c r="B479" s="71"/>
    </row>
    <row r="480" ht="13.5">
      <c r="B480" s="71"/>
    </row>
    <row r="481" ht="13.5">
      <c r="B481" s="71"/>
    </row>
    <row r="482" ht="13.5">
      <c r="B482" s="71"/>
    </row>
    <row r="483" ht="13.5">
      <c r="B483" s="71"/>
    </row>
    <row r="484" ht="13.5">
      <c r="B484" s="71"/>
    </row>
    <row r="485" ht="13.5">
      <c r="B485" s="71"/>
    </row>
    <row r="486" ht="13.5">
      <c r="B486" s="71"/>
    </row>
    <row r="487" ht="13.5">
      <c r="B487" s="71"/>
    </row>
    <row r="488" ht="13.5">
      <c r="B488" s="71"/>
    </row>
    <row r="489" ht="13.5">
      <c r="B489" s="71"/>
    </row>
    <row r="490" ht="13.5">
      <c r="B490" s="71"/>
    </row>
    <row r="491" ht="13.5">
      <c r="B491" s="71"/>
    </row>
    <row r="492" ht="13.5">
      <c r="B492" s="71"/>
    </row>
    <row r="493" ht="13.5">
      <c r="B493" s="71"/>
    </row>
    <row r="494" ht="13.5">
      <c r="B494" s="71"/>
    </row>
    <row r="495" ht="13.5">
      <c r="B495" s="71"/>
    </row>
    <row r="496" ht="13.5">
      <c r="B496" s="71"/>
    </row>
    <row r="497" ht="13.5">
      <c r="B497" s="71"/>
    </row>
    <row r="498" ht="13.5">
      <c r="B498" s="71"/>
    </row>
    <row r="499" ht="13.5">
      <c r="B499" s="71"/>
    </row>
    <row r="500" ht="13.5">
      <c r="B500" s="71"/>
    </row>
    <row r="501" ht="13.5">
      <c r="B501" s="71"/>
    </row>
    <row r="502" ht="13.5">
      <c r="B502" s="71"/>
    </row>
    <row r="503" ht="13.5">
      <c r="B503" s="71"/>
    </row>
    <row r="504" ht="13.5">
      <c r="B504" s="71"/>
    </row>
    <row r="505" ht="13.5">
      <c r="B505" s="71"/>
    </row>
    <row r="506" ht="13.5">
      <c r="B506" s="71"/>
    </row>
    <row r="507" ht="13.5">
      <c r="B507" s="71"/>
    </row>
    <row r="508" ht="13.5">
      <c r="B508" s="71"/>
    </row>
    <row r="509" ht="13.5">
      <c r="B509" s="71"/>
    </row>
    <row r="510" ht="13.5">
      <c r="B510" s="71"/>
    </row>
    <row r="511" ht="13.5">
      <c r="B511" s="71"/>
    </row>
    <row r="512" ht="13.5">
      <c r="B512" s="71"/>
    </row>
    <row r="513" ht="13.5">
      <c r="B513" s="71"/>
    </row>
    <row r="514" ht="13.5">
      <c r="B514" s="71"/>
    </row>
    <row r="515" ht="13.5">
      <c r="B515" s="71"/>
    </row>
    <row r="516" ht="13.5">
      <c r="B516" s="71"/>
    </row>
    <row r="517" ht="13.5">
      <c r="B517" s="71"/>
    </row>
    <row r="518" ht="13.5">
      <c r="B518" s="71"/>
    </row>
    <row r="519" ht="13.5">
      <c r="B519" s="71"/>
    </row>
    <row r="520" ht="13.5">
      <c r="B520" s="71"/>
    </row>
    <row r="521" ht="13.5">
      <c r="B521" s="71"/>
    </row>
    <row r="522" ht="13.5">
      <c r="B522" s="71"/>
    </row>
    <row r="523" ht="13.5">
      <c r="B523" s="71"/>
    </row>
    <row r="524" ht="13.5">
      <c r="B524" s="71"/>
    </row>
    <row r="525" ht="13.5">
      <c r="B525" s="71"/>
    </row>
    <row r="526" ht="13.5">
      <c r="B526" s="71"/>
    </row>
    <row r="527" ht="13.5">
      <c r="B527" s="71"/>
    </row>
    <row r="528" ht="13.5">
      <c r="B528" s="71"/>
    </row>
    <row r="529" ht="13.5">
      <c r="B529" s="71"/>
    </row>
    <row r="530" ht="13.5">
      <c r="B530" s="71"/>
    </row>
    <row r="531" ht="13.5">
      <c r="B531" s="71"/>
    </row>
    <row r="532" ht="13.5">
      <c r="B532" s="71"/>
    </row>
    <row r="533" ht="13.5">
      <c r="B533" s="71"/>
    </row>
    <row r="534" ht="13.5">
      <c r="B534" s="71"/>
    </row>
    <row r="535" ht="13.5">
      <c r="B535" s="71"/>
    </row>
    <row r="536" ht="13.5">
      <c r="B536" s="71"/>
    </row>
    <row r="537" ht="13.5">
      <c r="B537" s="71"/>
    </row>
    <row r="538" ht="13.5">
      <c r="B538" s="71"/>
    </row>
    <row r="539" ht="13.5">
      <c r="B539" s="71"/>
    </row>
    <row r="540" ht="13.5">
      <c r="B540" s="71"/>
    </row>
    <row r="541" ht="13.5">
      <c r="B541" s="71"/>
    </row>
    <row r="542" ht="13.5">
      <c r="B542" s="71"/>
    </row>
    <row r="543" ht="13.5">
      <c r="B543" s="71"/>
    </row>
    <row r="544" ht="13.5">
      <c r="B544" s="71"/>
    </row>
    <row r="545" ht="13.5">
      <c r="B545" s="71"/>
    </row>
    <row r="546" ht="13.5">
      <c r="B546" s="71"/>
    </row>
    <row r="547" ht="13.5">
      <c r="B547" s="71"/>
    </row>
    <row r="548" ht="13.5">
      <c r="B548" s="71"/>
    </row>
    <row r="549" ht="13.5">
      <c r="B549" s="71"/>
    </row>
    <row r="550" ht="13.5">
      <c r="B550" s="71"/>
    </row>
    <row r="551" ht="13.5">
      <c r="B551" s="71"/>
    </row>
    <row r="552" ht="13.5">
      <c r="B552" s="71"/>
    </row>
    <row r="553" ht="13.5">
      <c r="B553" s="71"/>
    </row>
    <row r="554" ht="13.5">
      <c r="B554" s="71"/>
    </row>
    <row r="555" ht="13.5">
      <c r="B555" s="71"/>
    </row>
    <row r="556" ht="13.5">
      <c r="B556" s="71"/>
    </row>
    <row r="557" ht="13.5">
      <c r="B557" s="71"/>
    </row>
    <row r="558" ht="13.5">
      <c r="B558" s="71"/>
    </row>
    <row r="559" ht="13.5">
      <c r="B559" s="71"/>
    </row>
    <row r="560" ht="13.5">
      <c r="B560" s="71"/>
    </row>
    <row r="561" ht="13.5">
      <c r="B561" s="71"/>
    </row>
    <row r="562" ht="13.5">
      <c r="B562" s="71"/>
    </row>
    <row r="563" ht="13.5">
      <c r="B563" s="71"/>
    </row>
    <row r="564" ht="13.5">
      <c r="B564" s="71"/>
    </row>
    <row r="565" ht="13.5">
      <c r="B565" s="71"/>
    </row>
    <row r="566" ht="13.5">
      <c r="B566" s="71"/>
    </row>
    <row r="567" ht="13.5">
      <c r="B567" s="71"/>
    </row>
    <row r="568" ht="13.5">
      <c r="B568" s="71"/>
    </row>
    <row r="569" ht="13.5">
      <c r="B569" s="71"/>
    </row>
    <row r="570" ht="13.5">
      <c r="B570" s="71"/>
    </row>
    <row r="571" ht="13.5">
      <c r="B571" s="71"/>
    </row>
    <row r="572" ht="13.5">
      <c r="B572" s="71"/>
    </row>
    <row r="573" ht="13.5">
      <c r="B573" s="71"/>
    </row>
    <row r="574" ht="13.5">
      <c r="B574" s="71"/>
    </row>
    <row r="575" ht="13.5">
      <c r="B575" s="71"/>
    </row>
    <row r="576" ht="13.5">
      <c r="B576" s="71"/>
    </row>
    <row r="577" ht="13.5">
      <c r="B577" s="71"/>
    </row>
    <row r="578" ht="13.5">
      <c r="B578" s="71"/>
    </row>
    <row r="579" ht="13.5">
      <c r="B579" s="71"/>
    </row>
    <row r="580" ht="13.5">
      <c r="B580" s="71"/>
    </row>
    <row r="581" ht="13.5">
      <c r="B581" s="71"/>
    </row>
    <row r="582" ht="13.5">
      <c r="B582" s="71"/>
    </row>
    <row r="583" ht="13.5">
      <c r="B583" s="71"/>
    </row>
    <row r="584" ht="13.5">
      <c r="B584" s="71"/>
    </row>
    <row r="585" ht="13.5">
      <c r="B585" s="71"/>
    </row>
    <row r="586" ht="13.5">
      <c r="B586" s="71"/>
    </row>
    <row r="587" ht="13.5">
      <c r="B587" s="71"/>
    </row>
    <row r="588" ht="13.5">
      <c r="B588" s="71"/>
    </row>
    <row r="589" ht="13.5">
      <c r="B589" s="71"/>
    </row>
    <row r="590" ht="13.5">
      <c r="B590" s="71"/>
    </row>
    <row r="591" ht="13.5">
      <c r="B591" s="71"/>
    </row>
    <row r="592" ht="13.5">
      <c r="B592" s="71"/>
    </row>
    <row r="593" ht="13.5">
      <c r="B593" s="71"/>
    </row>
    <row r="594" ht="13.5">
      <c r="B594" s="71"/>
    </row>
    <row r="595" ht="13.5">
      <c r="B595" s="71"/>
    </row>
    <row r="596" ht="13.5">
      <c r="B596" s="71"/>
    </row>
    <row r="597" ht="13.5">
      <c r="B597" s="71"/>
    </row>
    <row r="598" ht="13.5">
      <c r="B598" s="71"/>
    </row>
    <row r="599" ht="13.5">
      <c r="B599" s="71"/>
    </row>
    <row r="600" ht="13.5">
      <c r="B600" s="71"/>
    </row>
    <row r="601" ht="13.5">
      <c r="B601" s="71"/>
    </row>
    <row r="602" ht="13.5">
      <c r="B602" s="71"/>
    </row>
    <row r="603" ht="13.5">
      <c r="B603" s="71"/>
    </row>
    <row r="604" ht="13.5">
      <c r="B604" s="71"/>
    </row>
    <row r="605" ht="13.5">
      <c r="B605" s="71"/>
    </row>
    <row r="606" ht="13.5">
      <c r="B606" s="71"/>
    </row>
    <row r="607" ht="13.5">
      <c r="B607" s="71"/>
    </row>
    <row r="608" ht="13.5">
      <c r="B608" s="71"/>
    </row>
    <row r="609" ht="13.5">
      <c r="B609" s="71"/>
    </row>
    <row r="610" ht="13.5">
      <c r="B610" s="71"/>
    </row>
    <row r="611" ht="13.5">
      <c r="B611" s="71"/>
    </row>
    <row r="612" ht="13.5">
      <c r="B612" s="71"/>
    </row>
    <row r="613" ht="13.5">
      <c r="B613" s="71"/>
    </row>
    <row r="614" ht="13.5">
      <c r="B614" s="71"/>
    </row>
    <row r="615" ht="13.5">
      <c r="B615" s="71"/>
    </row>
    <row r="616" ht="13.5">
      <c r="B616" s="71"/>
    </row>
    <row r="617" ht="13.5">
      <c r="B617" s="71"/>
    </row>
    <row r="618" ht="13.5">
      <c r="B618" s="71"/>
    </row>
    <row r="619" ht="13.5">
      <c r="B619" s="71"/>
    </row>
    <row r="620" ht="13.5">
      <c r="B620" s="71"/>
    </row>
    <row r="621" ht="13.5">
      <c r="B621" s="71"/>
    </row>
    <row r="622" ht="13.5">
      <c r="B622" s="71"/>
    </row>
    <row r="623" ht="13.5">
      <c r="B623" s="71"/>
    </row>
    <row r="624" ht="13.5">
      <c r="B624" s="71"/>
    </row>
    <row r="625" ht="13.5">
      <c r="B625" s="71"/>
    </row>
    <row r="626" ht="13.5">
      <c r="B626" s="71"/>
    </row>
    <row r="627" ht="13.5">
      <c r="B627" s="71"/>
    </row>
    <row r="628" ht="13.5">
      <c r="B628" s="71"/>
    </row>
    <row r="629" ht="13.5">
      <c r="B629" s="71"/>
    </row>
    <row r="630" ht="13.5">
      <c r="B630" s="71"/>
    </row>
    <row r="631" ht="13.5">
      <c r="B631" s="71"/>
    </row>
    <row r="632" ht="13.5">
      <c r="B632" s="71"/>
    </row>
    <row r="633" ht="13.5">
      <c r="B633" s="71"/>
    </row>
    <row r="634" ht="13.5">
      <c r="B634" s="71"/>
    </row>
    <row r="635" ht="13.5">
      <c r="B635" s="71"/>
    </row>
    <row r="636" ht="13.5">
      <c r="B636" s="71"/>
    </row>
    <row r="637" ht="13.5">
      <c r="B637" s="71"/>
    </row>
    <row r="638" ht="13.5">
      <c r="B638" s="71"/>
    </row>
    <row r="639" ht="13.5">
      <c r="B639" s="71"/>
    </row>
    <row r="640" ht="13.5">
      <c r="B640" s="71"/>
    </row>
    <row r="641" ht="13.5">
      <c r="B641" s="71"/>
    </row>
    <row r="642" ht="13.5">
      <c r="B642" s="71"/>
    </row>
    <row r="643" ht="13.5">
      <c r="B643" s="71"/>
    </row>
    <row r="644" ht="13.5">
      <c r="B644" s="71"/>
    </row>
    <row r="645" ht="13.5">
      <c r="B645" s="71"/>
    </row>
    <row r="646" ht="13.5">
      <c r="B646" s="71"/>
    </row>
    <row r="647" ht="13.5">
      <c r="B647" s="71"/>
    </row>
    <row r="648" ht="13.5">
      <c r="B648" s="71"/>
    </row>
    <row r="649" ht="13.5">
      <c r="B649" s="71"/>
    </row>
    <row r="650" ht="13.5">
      <c r="B650" s="71"/>
    </row>
    <row r="651" ht="13.5">
      <c r="B651" s="71"/>
    </row>
    <row r="652" ht="13.5">
      <c r="B652" s="71"/>
    </row>
    <row r="653" ht="13.5">
      <c r="B653" s="71"/>
    </row>
    <row r="654" ht="13.5">
      <c r="B654" s="71"/>
    </row>
    <row r="655" ht="13.5">
      <c r="B655" s="71"/>
    </row>
    <row r="656" ht="13.5">
      <c r="B656" s="71"/>
    </row>
    <row r="657" ht="13.5">
      <c r="B657" s="71"/>
    </row>
    <row r="658" ht="13.5">
      <c r="B658" s="71"/>
    </row>
    <row r="659" ht="13.5">
      <c r="B659" s="71"/>
    </row>
    <row r="660" ht="13.5">
      <c r="B660" s="71"/>
    </row>
    <row r="661" ht="13.5">
      <c r="B661" s="71"/>
    </row>
    <row r="662" ht="13.5">
      <c r="B662" s="71"/>
    </row>
    <row r="663" ht="13.5">
      <c r="B663" s="71"/>
    </row>
    <row r="664" ht="13.5">
      <c r="B664" s="71"/>
    </row>
    <row r="665" ht="13.5">
      <c r="B665" s="71"/>
    </row>
    <row r="666" ht="13.5">
      <c r="B666" s="71"/>
    </row>
    <row r="667" ht="13.5">
      <c r="B667" s="71"/>
    </row>
    <row r="668" ht="13.5">
      <c r="B668" s="71"/>
    </row>
    <row r="669" ht="13.5">
      <c r="B669" s="71"/>
    </row>
    <row r="670" ht="13.5">
      <c r="B670" s="71"/>
    </row>
    <row r="671" ht="13.5">
      <c r="B671" s="71"/>
    </row>
    <row r="672" ht="13.5">
      <c r="B672" s="71"/>
    </row>
    <row r="673" ht="13.5">
      <c r="B673" s="71"/>
    </row>
    <row r="674" ht="13.5">
      <c r="B674" s="71"/>
    </row>
    <row r="675" ht="13.5">
      <c r="B675" s="71"/>
    </row>
    <row r="676" ht="13.5">
      <c r="B676" s="71"/>
    </row>
    <row r="677" ht="13.5">
      <c r="B677" s="71"/>
    </row>
    <row r="678" ht="13.5">
      <c r="B678" s="71"/>
    </row>
    <row r="679" ht="13.5">
      <c r="B679" s="71"/>
    </row>
    <row r="680" ht="13.5">
      <c r="B680" s="71"/>
    </row>
    <row r="681" ht="13.5">
      <c r="B681" s="71"/>
    </row>
    <row r="682" ht="13.5">
      <c r="B682" s="71"/>
    </row>
    <row r="683" ht="13.5">
      <c r="B683" s="71"/>
    </row>
    <row r="684" ht="13.5">
      <c r="B684" s="71"/>
    </row>
    <row r="685" ht="13.5">
      <c r="B685" s="71"/>
    </row>
    <row r="686" ht="13.5">
      <c r="B686" s="71"/>
    </row>
    <row r="687" ht="13.5">
      <c r="B687" s="71"/>
    </row>
    <row r="688" ht="13.5">
      <c r="B688" s="71"/>
    </row>
    <row r="689" ht="13.5">
      <c r="B689" s="71"/>
    </row>
    <row r="690" ht="13.5">
      <c r="B690" s="71"/>
    </row>
    <row r="691" ht="13.5">
      <c r="B691" s="71"/>
    </row>
    <row r="692" ht="13.5">
      <c r="B692" s="71"/>
    </row>
    <row r="693" ht="13.5">
      <c r="B693" s="71"/>
    </row>
    <row r="694" ht="13.5">
      <c r="B694" s="71"/>
    </row>
    <row r="695" ht="13.5">
      <c r="B695" s="71"/>
    </row>
    <row r="696" ht="13.5">
      <c r="B696" s="71"/>
    </row>
    <row r="697" ht="13.5">
      <c r="B697" s="71"/>
    </row>
    <row r="698" ht="13.5">
      <c r="B698" s="71"/>
    </row>
    <row r="699" ht="13.5">
      <c r="B699" s="71"/>
    </row>
    <row r="700" ht="13.5">
      <c r="B700" s="71"/>
    </row>
    <row r="701" ht="13.5">
      <c r="B701" s="71"/>
    </row>
    <row r="702" ht="13.5">
      <c r="B702" s="71"/>
    </row>
    <row r="703" ht="13.5">
      <c r="B703" s="71"/>
    </row>
    <row r="704" ht="13.5">
      <c r="B704" s="71"/>
    </row>
    <row r="705" ht="13.5">
      <c r="B705" s="71"/>
    </row>
    <row r="706" ht="13.5">
      <c r="B706" s="71"/>
    </row>
    <row r="707" ht="13.5">
      <c r="B707" s="71"/>
    </row>
    <row r="708" ht="13.5">
      <c r="B708" s="71"/>
    </row>
    <row r="709" ht="13.5">
      <c r="B709" s="71"/>
    </row>
    <row r="710" ht="13.5">
      <c r="B710" s="71"/>
    </row>
    <row r="711" ht="13.5">
      <c r="B711" s="71"/>
    </row>
    <row r="712" ht="13.5">
      <c r="B712" s="71"/>
    </row>
    <row r="713" ht="13.5">
      <c r="B713" s="71"/>
    </row>
    <row r="714" ht="13.5">
      <c r="B714" s="71"/>
    </row>
    <row r="715" ht="13.5">
      <c r="B715" s="71"/>
    </row>
    <row r="716" ht="13.5">
      <c r="B716" s="71"/>
    </row>
    <row r="717" ht="13.5">
      <c r="B717" s="71"/>
    </row>
    <row r="718" ht="13.5">
      <c r="B718" s="71"/>
    </row>
    <row r="719" ht="13.5">
      <c r="B719" s="71"/>
    </row>
    <row r="720" ht="13.5">
      <c r="B720" s="71"/>
    </row>
    <row r="721" ht="13.5">
      <c r="B721" s="71"/>
    </row>
    <row r="722" ht="13.5">
      <c r="B722" s="71"/>
    </row>
    <row r="723" ht="13.5">
      <c r="B723" s="71"/>
    </row>
    <row r="724" ht="13.5">
      <c r="B724" s="71"/>
    </row>
    <row r="725" ht="13.5">
      <c r="B725" s="71"/>
    </row>
    <row r="726" ht="13.5">
      <c r="B726" s="71"/>
    </row>
    <row r="727" ht="13.5">
      <c r="B727" s="71"/>
    </row>
    <row r="728" ht="13.5">
      <c r="B728" s="71"/>
    </row>
    <row r="729" ht="13.5">
      <c r="B729" s="71"/>
    </row>
    <row r="730" ht="13.5">
      <c r="B730" s="71"/>
    </row>
    <row r="731" ht="13.5">
      <c r="B731" s="71"/>
    </row>
    <row r="732" ht="13.5">
      <c r="B732" s="71"/>
    </row>
    <row r="733" ht="13.5">
      <c r="B733" s="71"/>
    </row>
    <row r="734" ht="13.5">
      <c r="B734" s="71"/>
    </row>
    <row r="735" ht="13.5">
      <c r="B735" s="71"/>
    </row>
    <row r="736" ht="13.5">
      <c r="B736" s="71"/>
    </row>
    <row r="737" ht="13.5">
      <c r="B737" s="71"/>
    </row>
    <row r="738" ht="13.5">
      <c r="B738" s="71"/>
    </row>
    <row r="739" ht="13.5">
      <c r="B739" s="71"/>
    </row>
    <row r="740" ht="13.5">
      <c r="B740" s="71"/>
    </row>
    <row r="741" ht="13.5">
      <c r="B741" s="71"/>
    </row>
    <row r="742" ht="13.5">
      <c r="B742" s="71"/>
    </row>
    <row r="743" ht="13.5">
      <c r="B743" s="71"/>
    </row>
    <row r="744" ht="13.5">
      <c r="B744" s="71"/>
    </row>
    <row r="745" ht="13.5">
      <c r="B745" s="71"/>
    </row>
    <row r="746" ht="13.5">
      <c r="B746" s="71"/>
    </row>
    <row r="747" ht="13.5">
      <c r="B747" s="71"/>
    </row>
    <row r="748" ht="13.5">
      <c r="B748" s="71"/>
    </row>
    <row r="749" ht="13.5">
      <c r="B749" s="71"/>
    </row>
    <row r="750" ht="13.5">
      <c r="B750" s="71"/>
    </row>
    <row r="751" ht="13.5">
      <c r="B751" s="71"/>
    </row>
    <row r="752" ht="13.5">
      <c r="B752" s="71"/>
    </row>
    <row r="753" ht="13.5">
      <c r="B753" s="71"/>
    </row>
    <row r="754" ht="13.5">
      <c r="B754" s="71"/>
    </row>
    <row r="755" ht="13.5">
      <c r="B755" s="71"/>
    </row>
    <row r="756" ht="13.5">
      <c r="B756" s="71"/>
    </row>
    <row r="757" ht="13.5">
      <c r="B757" s="71"/>
    </row>
    <row r="758" ht="13.5">
      <c r="B758" s="71"/>
    </row>
    <row r="759" ht="13.5">
      <c r="B759" s="71"/>
    </row>
    <row r="760" ht="13.5">
      <c r="B760" s="71"/>
    </row>
    <row r="761" ht="13.5">
      <c r="B761" s="71"/>
    </row>
    <row r="762" ht="13.5">
      <c r="B762" s="71"/>
    </row>
    <row r="763" ht="13.5">
      <c r="B763" s="71"/>
    </row>
    <row r="764" ht="13.5">
      <c r="B764" s="71"/>
    </row>
    <row r="765" ht="13.5">
      <c r="B765" s="71"/>
    </row>
    <row r="766" ht="13.5">
      <c r="B766" s="71"/>
    </row>
    <row r="767" ht="13.5">
      <c r="B767" s="71"/>
    </row>
    <row r="768" ht="13.5">
      <c r="B768" s="71"/>
    </row>
    <row r="769" ht="13.5">
      <c r="B769" s="71"/>
    </row>
    <row r="770" ht="13.5">
      <c r="B770" s="71"/>
    </row>
    <row r="771" ht="13.5">
      <c r="B771" s="71"/>
    </row>
    <row r="772" ht="13.5">
      <c r="B772" s="71"/>
    </row>
    <row r="773" ht="13.5">
      <c r="B773" s="71"/>
    </row>
    <row r="774" ht="13.5">
      <c r="B774" s="71"/>
    </row>
    <row r="775" ht="13.5">
      <c r="B775" s="71"/>
    </row>
    <row r="776" ht="13.5">
      <c r="B776" s="71"/>
    </row>
    <row r="777" ht="13.5">
      <c r="B777" s="71"/>
    </row>
    <row r="778" ht="13.5">
      <c r="B778" s="71"/>
    </row>
    <row r="779" ht="13.5">
      <c r="B779" s="71"/>
    </row>
    <row r="780" ht="13.5">
      <c r="B780" s="71"/>
    </row>
    <row r="781" ht="13.5">
      <c r="B781" s="71"/>
    </row>
    <row r="782" ht="13.5">
      <c r="B782" s="71"/>
    </row>
    <row r="783" ht="13.5">
      <c r="B783" s="71"/>
    </row>
    <row r="784" ht="13.5">
      <c r="B784" s="71"/>
    </row>
    <row r="785" ht="13.5">
      <c r="B785" s="71"/>
    </row>
    <row r="786" ht="13.5">
      <c r="B786" s="71"/>
    </row>
    <row r="787" ht="13.5">
      <c r="B787" s="71"/>
    </row>
    <row r="788" ht="13.5">
      <c r="B788" s="71"/>
    </row>
    <row r="789" ht="13.5">
      <c r="B789" s="71"/>
    </row>
    <row r="790" ht="13.5">
      <c r="B790" s="71"/>
    </row>
    <row r="791" ht="13.5">
      <c r="B791" s="71"/>
    </row>
    <row r="792" ht="13.5">
      <c r="B792" s="71"/>
    </row>
    <row r="793" ht="13.5">
      <c r="B793" s="71"/>
    </row>
    <row r="794" ht="13.5">
      <c r="B794" s="71"/>
    </row>
    <row r="795" ht="13.5">
      <c r="B795" s="71"/>
    </row>
    <row r="796" ht="13.5">
      <c r="B796" s="71"/>
    </row>
    <row r="797" ht="13.5">
      <c r="B797" s="71"/>
    </row>
    <row r="798" ht="13.5">
      <c r="B798" s="71"/>
    </row>
    <row r="799" ht="13.5">
      <c r="B799" s="71"/>
    </row>
    <row r="800" ht="13.5">
      <c r="B800" s="71"/>
    </row>
    <row r="801" ht="13.5">
      <c r="B801" s="71"/>
    </row>
    <row r="802" ht="13.5">
      <c r="B802" s="71"/>
    </row>
    <row r="803" ht="13.5">
      <c r="B803" s="71"/>
    </row>
    <row r="804" ht="13.5">
      <c r="B804" s="71"/>
    </row>
    <row r="805" ht="13.5">
      <c r="B805" s="71"/>
    </row>
    <row r="806" ht="13.5">
      <c r="B806" s="71"/>
    </row>
    <row r="807" ht="13.5">
      <c r="B807" s="71"/>
    </row>
    <row r="808" ht="13.5">
      <c r="B808" s="71"/>
    </row>
    <row r="809" ht="13.5">
      <c r="B809" s="71"/>
    </row>
    <row r="810" ht="13.5">
      <c r="B810" s="71"/>
    </row>
    <row r="811" ht="13.5">
      <c r="B811" s="71"/>
    </row>
    <row r="812" ht="13.5">
      <c r="B812" s="71"/>
    </row>
    <row r="813" ht="13.5">
      <c r="B813" s="71"/>
    </row>
    <row r="814" ht="13.5">
      <c r="B814" s="71"/>
    </row>
    <row r="815" ht="13.5">
      <c r="B815" s="71"/>
    </row>
    <row r="816" ht="13.5">
      <c r="B816" s="71"/>
    </row>
    <row r="817" ht="13.5">
      <c r="B817" s="71"/>
    </row>
    <row r="818" ht="13.5">
      <c r="B818" s="71"/>
    </row>
    <row r="819" ht="13.5">
      <c r="B819" s="71"/>
    </row>
    <row r="820" ht="13.5">
      <c r="B820" s="71"/>
    </row>
    <row r="821" ht="13.5">
      <c r="B821" s="71"/>
    </row>
    <row r="822" ht="13.5">
      <c r="B822" s="71"/>
    </row>
    <row r="823" ht="13.5">
      <c r="B823" s="71"/>
    </row>
    <row r="824" ht="13.5">
      <c r="B824" s="71"/>
    </row>
    <row r="825" ht="13.5">
      <c r="B825" s="71"/>
    </row>
    <row r="826" ht="13.5">
      <c r="B826" s="71"/>
    </row>
    <row r="827" ht="13.5">
      <c r="B827" s="71"/>
    </row>
    <row r="828" ht="13.5">
      <c r="B828" s="71"/>
    </row>
    <row r="829" ht="13.5">
      <c r="B829" s="71"/>
    </row>
    <row r="830" ht="13.5">
      <c r="B830" s="71"/>
    </row>
    <row r="831" ht="13.5">
      <c r="B831" s="71"/>
    </row>
    <row r="832" ht="13.5">
      <c r="B832" s="71"/>
    </row>
    <row r="833" ht="13.5">
      <c r="B833" s="71"/>
    </row>
    <row r="834" ht="13.5">
      <c r="B834" s="71"/>
    </row>
    <row r="835" ht="13.5">
      <c r="B835" s="71"/>
    </row>
    <row r="836" ht="13.5">
      <c r="B836" s="71"/>
    </row>
    <row r="837" ht="13.5">
      <c r="B837" s="71"/>
    </row>
    <row r="838" ht="13.5">
      <c r="B838" s="71"/>
    </row>
    <row r="839" ht="13.5">
      <c r="B839" s="71"/>
    </row>
    <row r="840" ht="13.5">
      <c r="B840" s="71"/>
    </row>
    <row r="841" ht="13.5">
      <c r="B841" s="71"/>
    </row>
    <row r="842" ht="13.5">
      <c r="B842" s="71"/>
    </row>
    <row r="843" ht="13.5">
      <c r="B843" s="71"/>
    </row>
    <row r="844" ht="13.5">
      <c r="B844" s="71"/>
    </row>
    <row r="845" ht="13.5">
      <c r="B845" s="71"/>
    </row>
    <row r="846" ht="13.5">
      <c r="B846" s="71"/>
    </row>
    <row r="847" ht="13.5">
      <c r="B847" s="71"/>
    </row>
    <row r="848" ht="13.5">
      <c r="B848" s="71"/>
    </row>
    <row r="849" ht="13.5">
      <c r="B849" s="71"/>
    </row>
    <row r="850" ht="13.5">
      <c r="B850" s="71"/>
    </row>
    <row r="851" ht="13.5">
      <c r="B851" s="71"/>
    </row>
    <row r="852" ht="13.5">
      <c r="B852" s="71"/>
    </row>
    <row r="853" ht="13.5">
      <c r="B853" s="71"/>
    </row>
    <row r="854" ht="13.5">
      <c r="B854" s="71"/>
    </row>
    <row r="855" ht="13.5">
      <c r="B855" s="71"/>
    </row>
    <row r="856" ht="13.5">
      <c r="B856" s="71"/>
    </row>
    <row r="857" ht="13.5">
      <c r="B857" s="71"/>
    </row>
    <row r="858" ht="13.5">
      <c r="B858" s="71"/>
    </row>
    <row r="859" ht="13.5">
      <c r="B859" s="71"/>
    </row>
    <row r="860" ht="13.5">
      <c r="B860" s="71"/>
    </row>
    <row r="861" ht="13.5">
      <c r="B861" s="71"/>
    </row>
    <row r="862" ht="13.5">
      <c r="B862" s="71"/>
    </row>
    <row r="863" ht="13.5">
      <c r="B863" s="71"/>
    </row>
    <row r="864" ht="13.5">
      <c r="B864" s="71"/>
    </row>
    <row r="865" ht="13.5">
      <c r="B865" s="71"/>
    </row>
    <row r="866" ht="13.5">
      <c r="B866" s="71"/>
    </row>
    <row r="867" ht="13.5">
      <c r="B867" s="71"/>
    </row>
    <row r="868" ht="13.5">
      <c r="B868" s="71"/>
    </row>
    <row r="869" ht="13.5">
      <c r="B869" s="71"/>
    </row>
    <row r="870" ht="13.5">
      <c r="B870" s="71"/>
    </row>
    <row r="871" ht="13.5">
      <c r="B871" s="71"/>
    </row>
    <row r="872" ht="13.5">
      <c r="B872" s="71"/>
    </row>
    <row r="873" ht="13.5">
      <c r="B873" s="71"/>
    </row>
    <row r="874" ht="13.5">
      <c r="B874" s="71"/>
    </row>
    <row r="875" ht="13.5">
      <c r="B875" s="71"/>
    </row>
    <row r="876" ht="13.5">
      <c r="B876" s="71"/>
    </row>
    <row r="877" ht="13.5">
      <c r="B877" s="71"/>
    </row>
    <row r="878" ht="13.5">
      <c r="B878" s="71"/>
    </row>
    <row r="879" ht="13.5">
      <c r="B879" s="71"/>
    </row>
    <row r="880" ht="13.5">
      <c r="B880" s="71"/>
    </row>
    <row r="881" ht="13.5">
      <c r="B881" s="71"/>
    </row>
    <row r="882" ht="13.5">
      <c r="B882" s="71"/>
    </row>
    <row r="883" ht="13.5">
      <c r="B883" s="71"/>
    </row>
    <row r="884" ht="13.5">
      <c r="B884" s="71"/>
    </row>
    <row r="885" ht="13.5">
      <c r="B885" s="71"/>
    </row>
    <row r="886" ht="13.5">
      <c r="B886" s="71"/>
    </row>
    <row r="887" ht="13.5">
      <c r="B887" s="71"/>
    </row>
    <row r="888" ht="13.5">
      <c r="B888" s="71"/>
    </row>
    <row r="889" ht="13.5">
      <c r="B889" s="71"/>
    </row>
    <row r="890" ht="13.5">
      <c r="B890" s="71"/>
    </row>
    <row r="891" ht="13.5">
      <c r="B891" s="71"/>
    </row>
    <row r="892" ht="13.5">
      <c r="B892" s="71"/>
    </row>
    <row r="893" ht="13.5">
      <c r="B893" s="71"/>
    </row>
    <row r="894" ht="13.5">
      <c r="B894" s="71"/>
    </row>
    <row r="895" ht="13.5">
      <c r="B895" s="71"/>
    </row>
    <row r="896" ht="13.5">
      <c r="B896" s="71"/>
    </row>
    <row r="897" ht="13.5">
      <c r="B897" s="71"/>
    </row>
    <row r="898" ht="13.5">
      <c r="B898" s="71"/>
    </row>
    <row r="899" ht="13.5">
      <c r="B899" s="71"/>
    </row>
    <row r="900" ht="13.5">
      <c r="B900" s="71"/>
    </row>
    <row r="901" ht="13.5">
      <c r="B901" s="71"/>
    </row>
    <row r="902" ht="13.5">
      <c r="B902" s="71"/>
    </row>
    <row r="903" ht="13.5">
      <c r="B903" s="71"/>
    </row>
    <row r="904" ht="13.5">
      <c r="B904" s="71"/>
    </row>
    <row r="905" ht="13.5">
      <c r="B905" s="71"/>
    </row>
    <row r="906" ht="13.5">
      <c r="B906" s="71"/>
    </row>
    <row r="907" ht="13.5">
      <c r="B907" s="71"/>
    </row>
    <row r="908" ht="13.5">
      <c r="B908" s="71"/>
    </row>
    <row r="909" ht="13.5">
      <c r="B909" s="71"/>
    </row>
    <row r="910" ht="13.5">
      <c r="B910" s="71"/>
    </row>
    <row r="911" ht="13.5">
      <c r="B911" s="71"/>
    </row>
    <row r="912" ht="13.5">
      <c r="B912" s="71"/>
    </row>
    <row r="913" ht="13.5">
      <c r="B913" s="71"/>
    </row>
    <row r="914" ht="13.5">
      <c r="B914" s="71"/>
    </row>
    <row r="915" ht="13.5">
      <c r="B915" s="71"/>
    </row>
    <row r="916" ht="13.5">
      <c r="B916" s="71"/>
    </row>
    <row r="917" ht="13.5">
      <c r="B917" s="71"/>
    </row>
    <row r="918" ht="13.5">
      <c r="B918" s="71"/>
    </row>
    <row r="919" ht="13.5">
      <c r="B919" s="71"/>
    </row>
    <row r="920" ht="13.5">
      <c r="B920" s="71"/>
    </row>
    <row r="921" ht="13.5">
      <c r="B921" s="71"/>
    </row>
    <row r="922" ht="13.5">
      <c r="B922" s="71"/>
    </row>
    <row r="923" ht="13.5">
      <c r="B923" s="71"/>
    </row>
    <row r="924" ht="13.5">
      <c r="B924" s="71"/>
    </row>
    <row r="925" ht="13.5">
      <c r="B925" s="71"/>
    </row>
    <row r="926" ht="13.5">
      <c r="B926" s="71"/>
    </row>
    <row r="927" ht="13.5">
      <c r="B927" s="71"/>
    </row>
    <row r="928" ht="13.5">
      <c r="B928" s="71"/>
    </row>
    <row r="929" ht="13.5">
      <c r="B929" s="71"/>
    </row>
    <row r="930" ht="13.5">
      <c r="B930" s="71"/>
    </row>
    <row r="931" ht="13.5">
      <c r="B931" s="71"/>
    </row>
    <row r="932" ht="13.5">
      <c r="B932" s="71"/>
    </row>
    <row r="933" ht="13.5">
      <c r="B933" s="71"/>
    </row>
    <row r="934" ht="13.5">
      <c r="B934" s="71"/>
    </row>
    <row r="935" ht="13.5">
      <c r="B935" s="71"/>
    </row>
    <row r="936" ht="13.5">
      <c r="B936" s="71"/>
    </row>
    <row r="937" ht="13.5">
      <c r="B937" s="71"/>
    </row>
    <row r="938" ht="13.5">
      <c r="B938" s="71"/>
    </row>
    <row r="939" ht="13.5">
      <c r="B939" s="71"/>
    </row>
    <row r="940" ht="13.5">
      <c r="B940" s="71"/>
    </row>
    <row r="941" ht="13.5">
      <c r="B941" s="71"/>
    </row>
    <row r="942" ht="13.5">
      <c r="B942" s="71"/>
    </row>
    <row r="943" ht="13.5">
      <c r="B943" s="71"/>
    </row>
    <row r="944" ht="13.5">
      <c r="B944" s="71"/>
    </row>
    <row r="945" ht="13.5">
      <c r="B945" s="71"/>
    </row>
    <row r="946" ht="13.5">
      <c r="B946" s="71"/>
    </row>
    <row r="947" ht="13.5">
      <c r="B947" s="71"/>
    </row>
    <row r="948" ht="13.5">
      <c r="B948" s="71"/>
    </row>
    <row r="949" ht="13.5">
      <c r="B949" s="71"/>
    </row>
    <row r="950" ht="13.5">
      <c r="B950" s="71"/>
    </row>
    <row r="951" ht="13.5">
      <c r="B951" s="71"/>
    </row>
    <row r="952" ht="13.5">
      <c r="B952" s="71"/>
    </row>
    <row r="953" ht="13.5">
      <c r="B953" s="71"/>
    </row>
    <row r="954" ht="13.5">
      <c r="B954" s="71"/>
    </row>
    <row r="955" ht="13.5">
      <c r="B955" s="71"/>
    </row>
    <row r="956" ht="13.5">
      <c r="B956" s="71"/>
    </row>
    <row r="957" ht="13.5">
      <c r="B957" s="71"/>
    </row>
    <row r="958" ht="13.5">
      <c r="B958" s="71"/>
    </row>
    <row r="959" ht="13.5">
      <c r="B959" s="71"/>
    </row>
    <row r="960" ht="13.5">
      <c r="B960" s="71"/>
    </row>
    <row r="961" ht="13.5">
      <c r="B961" s="71"/>
    </row>
    <row r="962" ht="13.5">
      <c r="B962" s="71"/>
    </row>
    <row r="963" ht="13.5">
      <c r="B963" s="71"/>
    </row>
    <row r="964" ht="13.5">
      <c r="B964" s="71"/>
    </row>
    <row r="965" ht="13.5">
      <c r="B965" s="71"/>
    </row>
    <row r="966" ht="13.5">
      <c r="B966" s="71"/>
    </row>
    <row r="967" ht="13.5">
      <c r="B967" s="71"/>
    </row>
    <row r="968" ht="13.5">
      <c r="B968" s="71"/>
    </row>
    <row r="969" ht="13.5">
      <c r="B969" s="71"/>
    </row>
    <row r="970" ht="13.5">
      <c r="B970" s="71"/>
    </row>
    <row r="971" ht="13.5">
      <c r="B971" s="71"/>
    </row>
    <row r="972" ht="13.5">
      <c r="B972" s="71"/>
    </row>
    <row r="973" ht="13.5">
      <c r="B973" s="71"/>
    </row>
    <row r="974" ht="13.5">
      <c r="B974" s="71"/>
    </row>
    <row r="975" ht="13.5">
      <c r="B975" s="71"/>
    </row>
    <row r="976" ht="13.5">
      <c r="B976" s="71"/>
    </row>
    <row r="977" ht="13.5">
      <c r="B977" s="71"/>
    </row>
    <row r="978" ht="13.5">
      <c r="B978" s="71"/>
    </row>
    <row r="979" ht="13.5">
      <c r="B979" s="71"/>
    </row>
    <row r="980" ht="13.5">
      <c r="B980" s="71"/>
    </row>
    <row r="981" ht="13.5">
      <c r="B981" s="71"/>
    </row>
    <row r="982" ht="13.5">
      <c r="B982" s="71"/>
    </row>
    <row r="983" ht="13.5">
      <c r="B983" s="71"/>
    </row>
    <row r="984" ht="13.5">
      <c r="B984" s="71"/>
    </row>
    <row r="985" ht="13.5">
      <c r="B985" s="71"/>
    </row>
    <row r="986" ht="13.5">
      <c r="B986" s="71"/>
    </row>
    <row r="987" ht="13.5">
      <c r="B987" s="71"/>
    </row>
    <row r="988" ht="13.5">
      <c r="B988" s="71"/>
    </row>
    <row r="989" ht="13.5">
      <c r="B989" s="71"/>
    </row>
    <row r="990" ht="13.5">
      <c r="B990" s="71"/>
    </row>
    <row r="991" ht="13.5">
      <c r="B991" s="71"/>
    </row>
    <row r="992" ht="13.5">
      <c r="B992" s="71"/>
    </row>
    <row r="993" ht="13.5">
      <c r="B993" s="71"/>
    </row>
    <row r="994" ht="13.5">
      <c r="B994" s="71"/>
    </row>
    <row r="995" ht="13.5">
      <c r="B995" s="71"/>
    </row>
    <row r="996" ht="13.5">
      <c r="B996" s="71"/>
    </row>
    <row r="997" ht="13.5">
      <c r="B997" s="71"/>
    </row>
    <row r="998" ht="13.5">
      <c r="B998" s="71"/>
    </row>
    <row r="999" ht="13.5">
      <c r="B999" s="71"/>
    </row>
    <row r="1000" ht="13.5">
      <c r="B1000" s="71"/>
    </row>
    <row r="1001" ht="13.5">
      <c r="B1001" s="71"/>
    </row>
    <row r="1002" ht="13.5">
      <c r="B1002" s="71"/>
    </row>
    <row r="1003" ht="13.5">
      <c r="B1003" s="71"/>
    </row>
    <row r="1004" ht="13.5">
      <c r="B1004" s="71"/>
    </row>
    <row r="1005" ht="13.5">
      <c r="B1005" s="71"/>
    </row>
    <row r="1006" ht="13.5">
      <c r="B1006" s="71"/>
    </row>
    <row r="1007" ht="13.5">
      <c r="B1007" s="71"/>
    </row>
    <row r="1008" ht="13.5">
      <c r="B1008" s="71"/>
    </row>
    <row r="1009" ht="13.5">
      <c r="B1009" s="71"/>
    </row>
    <row r="1010" ht="13.5">
      <c r="B1010" s="71"/>
    </row>
    <row r="1011" ht="13.5">
      <c r="B1011" s="71"/>
    </row>
    <row r="1012" ht="13.5">
      <c r="B1012" s="71"/>
    </row>
    <row r="1013" ht="13.5">
      <c r="B1013" s="71"/>
    </row>
    <row r="1014" ht="13.5">
      <c r="B1014" s="71"/>
    </row>
    <row r="1015" ht="13.5">
      <c r="B1015" s="71"/>
    </row>
    <row r="1016" ht="13.5">
      <c r="B1016" s="71"/>
    </row>
    <row r="1017" ht="13.5">
      <c r="B1017" s="71"/>
    </row>
    <row r="1018" ht="13.5">
      <c r="B1018" s="71"/>
    </row>
    <row r="1019" ht="13.5">
      <c r="B1019" s="71"/>
    </row>
    <row r="1020" ht="13.5">
      <c r="B1020" s="71"/>
    </row>
    <row r="1021" ht="13.5">
      <c r="B1021" s="71"/>
    </row>
    <row r="1022" ht="13.5">
      <c r="B1022" s="71"/>
    </row>
    <row r="1023" ht="13.5">
      <c r="B1023" s="71"/>
    </row>
    <row r="1024" ht="13.5">
      <c r="B1024" s="71"/>
    </row>
    <row r="1025" ht="13.5">
      <c r="B1025" s="71"/>
    </row>
    <row r="1026" ht="13.5">
      <c r="B1026" s="71"/>
    </row>
    <row r="1027" ht="13.5">
      <c r="B1027" s="71"/>
    </row>
    <row r="1028" ht="13.5">
      <c r="B1028" s="71"/>
    </row>
    <row r="1029" ht="13.5">
      <c r="B1029" s="71"/>
    </row>
    <row r="1030" ht="13.5">
      <c r="B1030" s="71"/>
    </row>
    <row r="1031" ht="13.5">
      <c r="B1031" s="71"/>
    </row>
    <row r="1032" ht="13.5">
      <c r="B1032" s="71"/>
    </row>
    <row r="1033" ht="13.5">
      <c r="B1033" s="71"/>
    </row>
    <row r="1034" ht="13.5">
      <c r="B1034" s="71"/>
    </row>
    <row r="1035" ht="13.5">
      <c r="B1035" s="71"/>
    </row>
    <row r="1036" ht="13.5">
      <c r="B1036" s="71"/>
    </row>
    <row r="1037" ht="13.5">
      <c r="B1037" s="71"/>
    </row>
    <row r="1038" ht="13.5">
      <c r="B1038" s="71"/>
    </row>
    <row r="1039" ht="13.5">
      <c r="B1039" s="71"/>
    </row>
    <row r="1040" ht="13.5">
      <c r="B1040" s="71"/>
    </row>
    <row r="1041" ht="13.5">
      <c r="B1041" s="71"/>
    </row>
    <row r="1042" ht="13.5">
      <c r="B1042" s="71"/>
    </row>
    <row r="1043" ht="13.5">
      <c r="B1043" s="71"/>
    </row>
    <row r="1044" ht="13.5">
      <c r="B1044" s="71"/>
    </row>
    <row r="1045" ht="13.5">
      <c r="B1045" s="71"/>
    </row>
    <row r="1046" ht="13.5">
      <c r="B1046" s="71"/>
    </row>
    <row r="1047" ht="13.5">
      <c r="B1047" s="71"/>
    </row>
    <row r="1048" ht="13.5">
      <c r="B1048" s="71"/>
    </row>
    <row r="1049" ht="13.5">
      <c r="B1049" s="71"/>
    </row>
    <row r="1050" ht="13.5">
      <c r="B1050" s="71"/>
    </row>
    <row r="1051" ht="13.5">
      <c r="B1051" s="71"/>
    </row>
    <row r="1052" ht="13.5">
      <c r="B1052" s="71"/>
    </row>
    <row r="1053" ht="13.5">
      <c r="B1053" s="71"/>
    </row>
    <row r="1054" ht="13.5">
      <c r="B1054" s="71"/>
    </row>
    <row r="1055" ht="13.5">
      <c r="B1055" s="71"/>
    </row>
    <row r="1056" ht="13.5">
      <c r="B1056" s="71"/>
    </row>
    <row r="1057" ht="13.5">
      <c r="B1057" s="71"/>
    </row>
    <row r="1058" ht="13.5">
      <c r="B1058" s="71"/>
    </row>
    <row r="1059" ht="13.5">
      <c r="B1059" s="71"/>
    </row>
    <row r="1060" ht="13.5">
      <c r="B1060" s="71"/>
    </row>
    <row r="1061" ht="13.5">
      <c r="B1061" s="71"/>
    </row>
    <row r="1062" ht="13.5">
      <c r="B1062" s="71"/>
    </row>
    <row r="1063" ht="13.5">
      <c r="B1063" s="71"/>
    </row>
    <row r="1064" ht="13.5">
      <c r="B1064" s="71"/>
    </row>
    <row r="1065" ht="13.5">
      <c r="B1065" s="71"/>
    </row>
    <row r="1066" ht="13.5">
      <c r="B1066" s="71"/>
    </row>
    <row r="1067" ht="13.5">
      <c r="B1067" s="71"/>
    </row>
    <row r="1068" ht="13.5">
      <c r="B1068" s="71"/>
    </row>
    <row r="1069" ht="13.5">
      <c r="B1069" s="71"/>
    </row>
    <row r="1070" ht="13.5">
      <c r="B1070" s="71"/>
    </row>
    <row r="1071" ht="13.5">
      <c r="B1071" s="71"/>
    </row>
    <row r="1072" ht="13.5">
      <c r="B1072" s="71"/>
    </row>
    <row r="1073" ht="13.5">
      <c r="B1073" s="71"/>
    </row>
    <row r="1074" ht="13.5">
      <c r="B1074" s="71"/>
    </row>
    <row r="1075" ht="13.5">
      <c r="B1075" s="71"/>
    </row>
    <row r="1076" ht="13.5">
      <c r="B1076" s="71"/>
    </row>
    <row r="1077" ht="13.5">
      <c r="B1077" s="71"/>
    </row>
    <row r="1078" ht="13.5">
      <c r="B1078" s="71"/>
    </row>
    <row r="1079" ht="13.5">
      <c r="B1079" s="71"/>
    </row>
    <row r="1080" ht="13.5">
      <c r="B1080" s="71"/>
    </row>
    <row r="1081" ht="13.5">
      <c r="B1081" s="71"/>
    </row>
    <row r="1082" ht="13.5">
      <c r="B1082" s="71"/>
    </row>
    <row r="1083" ht="13.5">
      <c r="B1083" s="71"/>
    </row>
    <row r="1084" ht="13.5">
      <c r="B1084" s="71"/>
    </row>
    <row r="1085" ht="13.5">
      <c r="B1085" s="71"/>
    </row>
    <row r="1086" ht="13.5">
      <c r="B1086" s="71"/>
    </row>
    <row r="1087" ht="13.5">
      <c r="B1087" s="71"/>
    </row>
    <row r="1088" ht="13.5">
      <c r="B1088" s="71"/>
    </row>
    <row r="1089" ht="13.5">
      <c r="B1089" s="71"/>
    </row>
    <row r="1090" ht="13.5">
      <c r="B1090" s="71"/>
    </row>
    <row r="1091" ht="13.5">
      <c r="B1091" s="71"/>
    </row>
    <row r="1092" ht="13.5">
      <c r="B1092" s="71"/>
    </row>
    <row r="1093" ht="13.5">
      <c r="B1093" s="71"/>
    </row>
    <row r="1094" ht="13.5">
      <c r="B1094" s="71"/>
    </row>
    <row r="1095" ht="13.5">
      <c r="B1095" s="71"/>
    </row>
    <row r="1096" ht="13.5">
      <c r="B1096" s="71"/>
    </row>
    <row r="1097" ht="13.5">
      <c r="B1097" s="71"/>
    </row>
    <row r="1098" ht="13.5">
      <c r="B1098" s="71"/>
    </row>
    <row r="1099" ht="13.5">
      <c r="B1099" s="71"/>
    </row>
    <row r="1100" ht="13.5">
      <c r="B1100" s="71"/>
    </row>
    <row r="1101" ht="13.5">
      <c r="B1101" s="71"/>
    </row>
    <row r="1102" ht="13.5">
      <c r="B1102" s="71"/>
    </row>
    <row r="1103" ht="13.5">
      <c r="B1103" s="71"/>
    </row>
    <row r="1104" ht="13.5">
      <c r="B1104" s="71"/>
    </row>
    <row r="1105" ht="13.5">
      <c r="B1105" s="71"/>
    </row>
    <row r="1106" ht="13.5">
      <c r="B1106" s="71"/>
    </row>
    <row r="1107" ht="13.5">
      <c r="B1107" s="71"/>
    </row>
    <row r="1108" ht="13.5">
      <c r="B1108" s="71"/>
    </row>
    <row r="1109" ht="13.5">
      <c r="B1109" s="71"/>
    </row>
    <row r="1110" ht="13.5">
      <c r="B1110" s="71"/>
    </row>
    <row r="1111" ht="13.5">
      <c r="B1111" s="71"/>
    </row>
    <row r="1112" ht="13.5">
      <c r="B1112" s="71"/>
    </row>
    <row r="1113" ht="13.5">
      <c r="B1113" s="71"/>
    </row>
    <row r="1114" ht="13.5">
      <c r="B1114" s="71"/>
    </row>
    <row r="1115" ht="13.5">
      <c r="B1115" s="71"/>
    </row>
    <row r="1116" ht="13.5">
      <c r="B1116" s="71"/>
    </row>
    <row r="1117" ht="13.5">
      <c r="B1117" s="71"/>
    </row>
    <row r="1118" ht="13.5">
      <c r="B1118" s="71"/>
    </row>
    <row r="1119" ht="13.5">
      <c r="B1119" s="71"/>
    </row>
    <row r="1120" ht="13.5">
      <c r="B1120" s="71"/>
    </row>
    <row r="1121" ht="13.5">
      <c r="B1121" s="71"/>
    </row>
    <row r="1122" ht="13.5">
      <c r="B1122" s="71"/>
    </row>
    <row r="1123" ht="13.5">
      <c r="B1123" s="71"/>
    </row>
    <row r="1124" ht="13.5">
      <c r="B1124" s="71"/>
    </row>
    <row r="1125" ht="13.5">
      <c r="B1125" s="71"/>
    </row>
    <row r="1126" ht="13.5">
      <c r="B1126" s="71"/>
    </row>
    <row r="1127" ht="13.5">
      <c r="B1127" s="71"/>
    </row>
    <row r="1128" ht="13.5">
      <c r="B1128" s="71"/>
    </row>
    <row r="1129" ht="13.5">
      <c r="B1129" s="71"/>
    </row>
    <row r="1130" ht="13.5">
      <c r="B1130" s="71"/>
    </row>
    <row r="1131" ht="13.5">
      <c r="B1131" s="71"/>
    </row>
    <row r="1132" ht="13.5">
      <c r="B1132" s="71"/>
    </row>
    <row r="1133" ht="13.5">
      <c r="B1133" s="71"/>
    </row>
    <row r="1134" ht="13.5">
      <c r="B1134" s="71"/>
    </row>
    <row r="1135" ht="13.5">
      <c r="B1135" s="71"/>
    </row>
    <row r="1136" ht="13.5">
      <c r="B1136" s="71"/>
    </row>
    <row r="1137" ht="13.5">
      <c r="B1137" s="71"/>
    </row>
    <row r="1138" ht="13.5">
      <c r="B1138" s="71"/>
    </row>
    <row r="1139" ht="13.5">
      <c r="B1139" s="71"/>
    </row>
    <row r="1140" ht="13.5">
      <c r="B1140" s="71"/>
    </row>
    <row r="1141" ht="13.5">
      <c r="B1141" s="71"/>
    </row>
    <row r="1142" ht="13.5">
      <c r="B1142" s="71"/>
    </row>
    <row r="1143" ht="13.5">
      <c r="B1143" s="71"/>
    </row>
    <row r="1144" ht="13.5">
      <c r="B1144" s="71"/>
    </row>
    <row r="1145" ht="13.5">
      <c r="B1145" s="71"/>
    </row>
    <row r="1146" ht="13.5">
      <c r="B1146" s="71"/>
    </row>
    <row r="1147" ht="13.5">
      <c r="B1147" s="71"/>
    </row>
    <row r="1148" ht="13.5">
      <c r="B1148" s="71"/>
    </row>
    <row r="1149" ht="13.5">
      <c r="B1149" s="71"/>
    </row>
    <row r="1150" ht="13.5">
      <c r="B1150" s="71"/>
    </row>
    <row r="1151" ht="13.5">
      <c r="B1151" s="71"/>
    </row>
    <row r="1152" ht="13.5">
      <c r="B1152" s="71"/>
    </row>
    <row r="1153" ht="13.5">
      <c r="B1153" s="71"/>
    </row>
    <row r="1154" ht="13.5">
      <c r="B1154" s="71"/>
    </row>
    <row r="1155" ht="13.5">
      <c r="B1155" s="71"/>
    </row>
    <row r="1156" ht="13.5">
      <c r="B1156" s="71"/>
    </row>
    <row r="1157" ht="13.5">
      <c r="B1157" s="71"/>
    </row>
    <row r="1158" ht="13.5">
      <c r="B1158" s="71"/>
    </row>
    <row r="1159" ht="13.5">
      <c r="B1159" s="71"/>
    </row>
    <row r="1160" ht="13.5">
      <c r="B1160" s="71"/>
    </row>
    <row r="1161" ht="13.5">
      <c r="B1161" s="71"/>
    </row>
    <row r="1162" ht="13.5">
      <c r="B1162" s="71"/>
    </row>
    <row r="1163" ht="13.5">
      <c r="B1163" s="71"/>
    </row>
    <row r="1164" ht="13.5">
      <c r="B1164" s="71"/>
    </row>
    <row r="1165" ht="13.5">
      <c r="B1165" s="71"/>
    </row>
    <row r="1166" ht="13.5">
      <c r="B1166" s="71"/>
    </row>
    <row r="1167" ht="13.5">
      <c r="B1167" s="71"/>
    </row>
    <row r="1168" ht="13.5">
      <c r="B1168" s="71"/>
    </row>
    <row r="1169" ht="13.5">
      <c r="B1169" s="71"/>
    </row>
    <row r="1170" ht="13.5">
      <c r="B1170" s="71"/>
    </row>
    <row r="1171" ht="13.5">
      <c r="B1171" s="71"/>
    </row>
    <row r="1172" ht="13.5">
      <c r="B1172" s="71"/>
    </row>
    <row r="1173" ht="13.5">
      <c r="B1173" s="71"/>
    </row>
    <row r="1174" ht="13.5">
      <c r="B1174" s="71"/>
    </row>
    <row r="1175" ht="13.5">
      <c r="B1175" s="71"/>
    </row>
    <row r="1176" ht="13.5">
      <c r="B1176" s="71"/>
    </row>
    <row r="1177" ht="13.5">
      <c r="B1177" s="71"/>
    </row>
    <row r="1178" ht="13.5">
      <c r="B1178" s="71"/>
    </row>
    <row r="1179" ht="13.5">
      <c r="B1179" s="71"/>
    </row>
    <row r="1180" ht="13.5">
      <c r="B1180" s="71"/>
    </row>
    <row r="1181" ht="13.5">
      <c r="B1181" s="71"/>
    </row>
    <row r="1182" ht="13.5">
      <c r="B1182" s="71"/>
    </row>
    <row r="1183" ht="13.5">
      <c r="B1183" s="71"/>
    </row>
    <row r="1184" ht="13.5">
      <c r="B1184" s="71"/>
    </row>
    <row r="1185" ht="13.5">
      <c r="B1185" s="71"/>
    </row>
    <row r="1186" ht="13.5">
      <c r="B1186" s="71"/>
    </row>
    <row r="1187" ht="13.5">
      <c r="B1187" s="71"/>
    </row>
    <row r="1188" ht="13.5">
      <c r="B1188" s="71"/>
    </row>
    <row r="1189" ht="13.5">
      <c r="B1189" s="71"/>
    </row>
    <row r="1190" ht="13.5">
      <c r="B1190" s="71"/>
    </row>
    <row r="1191" ht="13.5">
      <c r="B1191" s="71"/>
    </row>
    <row r="1192" ht="13.5">
      <c r="B1192" s="71"/>
    </row>
    <row r="1193" ht="13.5">
      <c r="B1193" s="71"/>
    </row>
    <row r="1194" ht="13.5">
      <c r="B1194" s="71"/>
    </row>
    <row r="1195" ht="13.5">
      <c r="B1195" s="71"/>
    </row>
    <row r="1196" ht="13.5">
      <c r="B1196" s="71"/>
    </row>
    <row r="1197" ht="13.5">
      <c r="B1197" s="71"/>
    </row>
    <row r="1198" ht="13.5">
      <c r="B1198" s="71"/>
    </row>
    <row r="1199" ht="13.5">
      <c r="B1199" s="71"/>
    </row>
    <row r="1200" ht="13.5">
      <c r="B1200" s="71"/>
    </row>
    <row r="1201" ht="13.5">
      <c r="B1201" s="71"/>
    </row>
    <row r="1202" ht="13.5">
      <c r="B1202" s="71"/>
    </row>
    <row r="1203" ht="13.5">
      <c r="B1203" s="71"/>
    </row>
    <row r="1204" ht="13.5">
      <c r="B1204" s="71"/>
    </row>
    <row r="1205" ht="13.5">
      <c r="B1205" s="71"/>
    </row>
    <row r="1206" ht="13.5">
      <c r="B1206" s="71"/>
    </row>
    <row r="1207" ht="13.5">
      <c r="B1207" s="71"/>
    </row>
    <row r="1208" ht="13.5">
      <c r="B1208" s="71"/>
    </row>
    <row r="1209" ht="13.5">
      <c r="B1209" s="71"/>
    </row>
    <row r="1210" ht="13.5">
      <c r="B1210" s="71"/>
    </row>
    <row r="1211" ht="13.5">
      <c r="B1211" s="71"/>
    </row>
    <row r="1212" ht="13.5">
      <c r="B1212" s="71"/>
    </row>
    <row r="1213" ht="13.5">
      <c r="B1213" s="71"/>
    </row>
    <row r="1214" ht="13.5">
      <c r="B1214" s="71"/>
    </row>
    <row r="1215" ht="13.5">
      <c r="B1215" s="71"/>
    </row>
    <row r="1216" ht="13.5">
      <c r="B1216" s="71"/>
    </row>
    <row r="1217" ht="13.5">
      <c r="B1217" s="71"/>
    </row>
    <row r="1218" ht="13.5">
      <c r="B1218" s="71"/>
    </row>
    <row r="1219" ht="13.5">
      <c r="B1219" s="71"/>
    </row>
    <row r="1220" ht="13.5">
      <c r="B1220" s="71"/>
    </row>
    <row r="1221" ht="13.5">
      <c r="B1221" s="71"/>
    </row>
    <row r="1222" ht="13.5">
      <c r="B1222" s="71"/>
    </row>
    <row r="1223" ht="13.5">
      <c r="B1223" s="71"/>
    </row>
    <row r="1224" ht="13.5">
      <c r="B1224" s="71"/>
    </row>
    <row r="1225" ht="13.5">
      <c r="B1225" s="71"/>
    </row>
    <row r="1226" ht="13.5">
      <c r="B1226" s="71"/>
    </row>
    <row r="1227" ht="13.5">
      <c r="B1227" s="71"/>
    </row>
    <row r="1228" ht="13.5">
      <c r="B1228" s="71"/>
    </row>
    <row r="1229" ht="13.5">
      <c r="B1229" s="71"/>
    </row>
    <row r="1230" ht="13.5">
      <c r="B1230" s="71"/>
    </row>
    <row r="1231" ht="13.5">
      <c r="B1231" s="71"/>
    </row>
    <row r="1232" ht="13.5">
      <c r="B1232" s="71"/>
    </row>
    <row r="1233" ht="13.5">
      <c r="B1233" s="71"/>
    </row>
    <row r="1234" ht="13.5">
      <c r="B1234" s="71"/>
    </row>
    <row r="1235" ht="13.5">
      <c r="B1235" s="71"/>
    </row>
    <row r="1236" ht="13.5">
      <c r="B1236" s="71"/>
    </row>
    <row r="1237" ht="13.5">
      <c r="B1237" s="71"/>
    </row>
    <row r="1238" ht="13.5">
      <c r="B1238" s="71"/>
    </row>
    <row r="1239" ht="13.5">
      <c r="B1239" s="71"/>
    </row>
    <row r="1240" ht="13.5">
      <c r="B1240" s="71"/>
    </row>
    <row r="1241" ht="13.5">
      <c r="B1241" s="71"/>
    </row>
    <row r="1242" ht="13.5">
      <c r="B1242" s="71"/>
    </row>
    <row r="1243" ht="13.5">
      <c r="B1243" s="71"/>
    </row>
    <row r="1244" ht="13.5">
      <c r="B1244" s="71"/>
    </row>
    <row r="1245" ht="13.5">
      <c r="B1245" s="71"/>
    </row>
    <row r="1246" ht="13.5">
      <c r="B1246" s="71"/>
    </row>
    <row r="1247" ht="13.5">
      <c r="B1247" s="71"/>
    </row>
    <row r="1248" ht="13.5">
      <c r="B1248" s="71"/>
    </row>
    <row r="1249" ht="13.5">
      <c r="B1249" s="71"/>
    </row>
    <row r="1250" ht="13.5">
      <c r="B1250" s="71"/>
    </row>
    <row r="1251" ht="13.5">
      <c r="B1251" s="71"/>
    </row>
    <row r="1252" ht="13.5">
      <c r="B1252" s="71"/>
    </row>
    <row r="1253" ht="13.5">
      <c r="B1253" s="71"/>
    </row>
    <row r="1254" ht="13.5">
      <c r="B1254" s="71"/>
    </row>
    <row r="1255" ht="13.5">
      <c r="B1255" s="71"/>
    </row>
    <row r="1256" ht="13.5">
      <c r="B1256" s="71"/>
    </row>
    <row r="1257" ht="13.5">
      <c r="B1257" s="71"/>
    </row>
    <row r="1258" ht="13.5">
      <c r="B1258" s="71"/>
    </row>
    <row r="1259" ht="13.5">
      <c r="B1259" s="71"/>
    </row>
    <row r="1260" ht="13.5">
      <c r="B1260" s="71"/>
    </row>
    <row r="1261" ht="13.5">
      <c r="B1261" s="71"/>
    </row>
    <row r="1262" ht="13.5">
      <c r="B1262" s="71"/>
    </row>
    <row r="1263" ht="13.5">
      <c r="B1263" s="71"/>
    </row>
    <row r="1264" ht="13.5">
      <c r="B1264" s="71"/>
    </row>
    <row r="1265" ht="13.5">
      <c r="B1265" s="71"/>
    </row>
    <row r="1266" ht="13.5">
      <c r="B1266" s="71"/>
    </row>
    <row r="1267" ht="13.5">
      <c r="B1267" s="71"/>
    </row>
    <row r="1268" ht="13.5">
      <c r="B1268" s="71"/>
    </row>
    <row r="1269" ht="13.5">
      <c r="B1269" s="71"/>
    </row>
    <row r="1270" ht="13.5">
      <c r="B1270" s="71"/>
    </row>
    <row r="1271" ht="13.5">
      <c r="B1271" s="71"/>
    </row>
    <row r="1272" ht="13.5">
      <c r="B1272" s="71"/>
    </row>
    <row r="1273" ht="13.5">
      <c r="B1273" s="71"/>
    </row>
    <row r="1274" ht="13.5">
      <c r="B1274" s="71"/>
    </row>
    <row r="1275" ht="13.5">
      <c r="B1275" s="71"/>
    </row>
    <row r="1276" ht="13.5">
      <c r="B1276" s="71"/>
    </row>
    <row r="1277" ht="13.5">
      <c r="B1277" s="71"/>
    </row>
    <row r="1278" ht="13.5">
      <c r="B1278" s="71"/>
    </row>
    <row r="1279" ht="13.5">
      <c r="B1279" s="71"/>
    </row>
    <row r="1280" ht="13.5">
      <c r="B1280" s="71"/>
    </row>
    <row r="1281" ht="13.5">
      <c r="B1281" s="71"/>
    </row>
    <row r="1282" ht="13.5">
      <c r="B1282" s="71"/>
    </row>
    <row r="1283" ht="13.5">
      <c r="B1283" s="71"/>
    </row>
    <row r="1284" ht="13.5">
      <c r="B1284" s="71"/>
    </row>
    <row r="1285" ht="13.5">
      <c r="B1285" s="71"/>
    </row>
    <row r="1286" ht="13.5">
      <c r="B1286" s="71"/>
    </row>
    <row r="1287" ht="13.5">
      <c r="B1287" s="71"/>
    </row>
    <row r="1288" ht="13.5">
      <c r="B1288" s="71"/>
    </row>
    <row r="1289" ht="13.5">
      <c r="B1289" s="71"/>
    </row>
    <row r="1290" ht="13.5">
      <c r="B1290" s="71"/>
    </row>
    <row r="1291" ht="13.5">
      <c r="B1291" s="71"/>
    </row>
    <row r="1292" ht="13.5">
      <c r="B1292" s="71"/>
    </row>
    <row r="1293" ht="13.5">
      <c r="B1293" s="71"/>
    </row>
    <row r="1294" ht="13.5">
      <c r="B1294" s="71"/>
    </row>
    <row r="1295" ht="13.5">
      <c r="B1295" s="71"/>
    </row>
    <row r="1296" ht="13.5">
      <c r="B1296" s="71"/>
    </row>
    <row r="1297" ht="13.5">
      <c r="B1297" s="71"/>
    </row>
    <row r="1298" ht="13.5">
      <c r="B1298" s="71"/>
    </row>
    <row r="1299" ht="13.5">
      <c r="B1299" s="71"/>
    </row>
    <row r="1300" ht="13.5">
      <c r="B1300" s="71"/>
    </row>
    <row r="1301" ht="13.5">
      <c r="B1301" s="71"/>
    </row>
    <row r="1302" ht="13.5">
      <c r="B1302" s="71"/>
    </row>
    <row r="1303" ht="13.5">
      <c r="B1303" s="71"/>
    </row>
    <row r="1304" ht="13.5">
      <c r="B1304" s="71"/>
    </row>
    <row r="1305" ht="13.5">
      <c r="B1305" s="71"/>
    </row>
    <row r="1306" ht="13.5">
      <c r="B1306" s="71"/>
    </row>
    <row r="1307" ht="13.5">
      <c r="B1307" s="71"/>
    </row>
    <row r="1308" ht="13.5">
      <c r="B1308" s="71"/>
    </row>
    <row r="1309" ht="13.5">
      <c r="B1309" s="71"/>
    </row>
    <row r="1310" ht="13.5">
      <c r="B1310" s="71"/>
    </row>
    <row r="1311" ht="13.5">
      <c r="B1311" s="71"/>
    </row>
    <row r="1312" ht="13.5">
      <c r="B1312" s="71"/>
    </row>
    <row r="1313" ht="13.5">
      <c r="B1313" s="71"/>
    </row>
    <row r="1314" ht="13.5">
      <c r="B1314" s="71"/>
    </row>
    <row r="1315" ht="13.5">
      <c r="B1315" s="71"/>
    </row>
    <row r="1316" ht="13.5">
      <c r="B1316" s="71"/>
    </row>
    <row r="1317" ht="13.5">
      <c r="B1317" s="71"/>
    </row>
    <row r="1318" ht="13.5">
      <c r="B1318" s="71"/>
    </row>
    <row r="1319" ht="13.5">
      <c r="B1319" s="71"/>
    </row>
    <row r="1320" ht="13.5">
      <c r="B1320" s="71"/>
    </row>
    <row r="1321" ht="13.5">
      <c r="B1321" s="71"/>
    </row>
    <row r="1322" ht="13.5">
      <c r="B1322" s="71"/>
    </row>
    <row r="1323" ht="13.5">
      <c r="B1323" s="71"/>
    </row>
    <row r="1324" ht="13.5">
      <c r="B1324" s="71"/>
    </row>
    <row r="1325" ht="13.5">
      <c r="B1325" s="71"/>
    </row>
    <row r="1326" ht="13.5">
      <c r="B1326" s="71"/>
    </row>
    <row r="1327" ht="13.5">
      <c r="B1327" s="71"/>
    </row>
    <row r="1328" ht="13.5">
      <c r="B1328" s="71"/>
    </row>
    <row r="1329" ht="13.5">
      <c r="B1329" s="71"/>
    </row>
    <row r="1330" ht="13.5">
      <c r="B1330" s="71"/>
    </row>
    <row r="1331" ht="13.5">
      <c r="B1331" s="71"/>
    </row>
    <row r="1332" ht="13.5">
      <c r="B1332" s="71"/>
    </row>
    <row r="1333" ht="13.5">
      <c r="B1333" s="71"/>
    </row>
    <row r="1334" ht="13.5">
      <c r="B1334" s="71"/>
    </row>
    <row r="1335" ht="13.5">
      <c r="B1335" s="71"/>
    </row>
    <row r="1336" ht="13.5">
      <c r="B1336" s="71"/>
    </row>
    <row r="1337" ht="13.5">
      <c r="B1337" s="71"/>
    </row>
    <row r="1338" ht="13.5">
      <c r="B1338" s="71"/>
    </row>
    <row r="1339" ht="13.5">
      <c r="B1339" s="71"/>
    </row>
    <row r="1340" ht="13.5">
      <c r="B1340" s="71"/>
    </row>
    <row r="1341" ht="13.5">
      <c r="B1341" s="71"/>
    </row>
    <row r="1342" ht="13.5">
      <c r="B1342" s="71"/>
    </row>
    <row r="1343" ht="13.5">
      <c r="B1343" s="71"/>
    </row>
    <row r="1344" ht="13.5">
      <c r="B1344" s="71"/>
    </row>
    <row r="1345" ht="13.5">
      <c r="B1345" s="71"/>
    </row>
    <row r="1346" ht="13.5">
      <c r="B1346" s="71"/>
    </row>
    <row r="1347" ht="13.5">
      <c r="B1347" s="71"/>
    </row>
    <row r="1348" ht="13.5">
      <c r="B1348" s="71"/>
    </row>
    <row r="1349" ht="13.5">
      <c r="B1349" s="71"/>
    </row>
    <row r="1350" ht="13.5">
      <c r="B1350" s="71"/>
    </row>
    <row r="1351" ht="13.5">
      <c r="B1351" s="71"/>
    </row>
    <row r="1352" ht="13.5">
      <c r="B1352" s="71"/>
    </row>
    <row r="1353" ht="13.5">
      <c r="B1353" s="71"/>
    </row>
    <row r="1354" ht="13.5">
      <c r="B1354" s="71"/>
    </row>
    <row r="1355" ht="13.5">
      <c r="B1355" s="71"/>
    </row>
    <row r="1356" ht="13.5">
      <c r="B1356" s="71"/>
    </row>
    <row r="1357" ht="13.5">
      <c r="B1357" s="71"/>
    </row>
    <row r="1358" ht="13.5">
      <c r="B1358" s="71"/>
    </row>
    <row r="1359" ht="13.5">
      <c r="B1359" s="71"/>
    </row>
    <row r="1360" ht="13.5">
      <c r="B1360" s="71"/>
    </row>
    <row r="1361" ht="13.5">
      <c r="B1361" s="71"/>
    </row>
    <row r="1362" ht="13.5">
      <c r="B1362" s="71"/>
    </row>
    <row r="1363" ht="13.5">
      <c r="B1363" s="71"/>
    </row>
    <row r="1364" ht="13.5">
      <c r="B1364" s="71"/>
    </row>
    <row r="1365" ht="13.5">
      <c r="B1365" s="71"/>
    </row>
    <row r="1366" ht="13.5">
      <c r="B1366" s="71"/>
    </row>
    <row r="1367" ht="13.5">
      <c r="B1367" s="71"/>
    </row>
    <row r="1368" ht="13.5">
      <c r="B1368" s="71"/>
    </row>
    <row r="1369" ht="13.5">
      <c r="B1369" s="71"/>
    </row>
    <row r="1370" ht="13.5">
      <c r="B1370" s="71"/>
    </row>
    <row r="1371" ht="13.5">
      <c r="B1371" s="71"/>
    </row>
    <row r="1372" ht="13.5">
      <c r="B1372" s="71"/>
    </row>
    <row r="1373" ht="13.5">
      <c r="B1373" s="71"/>
    </row>
    <row r="1374" ht="13.5">
      <c r="B1374" s="71"/>
    </row>
    <row r="1375" ht="13.5">
      <c r="B1375" s="71"/>
    </row>
    <row r="1376" ht="13.5">
      <c r="B1376" s="71"/>
    </row>
    <row r="1377" ht="13.5">
      <c r="B1377" s="71"/>
    </row>
    <row r="1378" ht="13.5">
      <c r="B1378" s="71"/>
    </row>
    <row r="1379" ht="13.5">
      <c r="B1379" s="71"/>
    </row>
    <row r="1380" ht="13.5">
      <c r="B1380" s="71"/>
    </row>
    <row r="1381" ht="13.5">
      <c r="B1381" s="71"/>
    </row>
    <row r="1382" ht="13.5">
      <c r="B1382" s="71"/>
    </row>
    <row r="1383" ht="13.5">
      <c r="B1383" s="71"/>
    </row>
    <row r="1384" ht="13.5">
      <c r="B1384" s="71"/>
    </row>
    <row r="1385" ht="13.5">
      <c r="B1385" s="71"/>
    </row>
    <row r="1386" ht="13.5">
      <c r="B1386" s="71"/>
    </row>
    <row r="1387" ht="13.5">
      <c r="B1387" s="71"/>
    </row>
    <row r="1388" ht="13.5">
      <c r="B1388" s="71"/>
    </row>
    <row r="1389" ht="13.5">
      <c r="B1389" s="71"/>
    </row>
    <row r="1390" ht="13.5">
      <c r="B1390" s="71"/>
    </row>
    <row r="1391" ht="13.5">
      <c r="B1391" s="71"/>
    </row>
    <row r="1392" ht="13.5">
      <c r="B1392" s="71"/>
    </row>
    <row r="1393" ht="13.5">
      <c r="B1393" s="71"/>
    </row>
    <row r="1394" ht="13.5">
      <c r="B1394" s="71"/>
    </row>
    <row r="1395" ht="13.5">
      <c r="B1395" s="71"/>
    </row>
    <row r="1396" ht="13.5">
      <c r="B1396" s="71"/>
    </row>
    <row r="1397" ht="13.5">
      <c r="B1397" s="71"/>
    </row>
    <row r="1398" ht="13.5">
      <c r="B1398" s="71"/>
    </row>
    <row r="1399" ht="13.5">
      <c r="B1399" s="71"/>
    </row>
    <row r="1400" ht="13.5">
      <c r="B1400" s="71"/>
    </row>
    <row r="1401" ht="13.5">
      <c r="B1401" s="71"/>
    </row>
    <row r="1402" ht="13.5">
      <c r="B1402" s="71"/>
    </row>
    <row r="1403" ht="13.5">
      <c r="B1403" s="71"/>
    </row>
    <row r="1404" ht="13.5">
      <c r="B1404" s="71"/>
    </row>
    <row r="1405" ht="13.5">
      <c r="B1405" s="71"/>
    </row>
    <row r="1406" ht="13.5">
      <c r="B1406" s="71"/>
    </row>
    <row r="1407" ht="13.5">
      <c r="B1407" s="71"/>
    </row>
    <row r="1408" ht="13.5">
      <c r="B1408" s="71"/>
    </row>
    <row r="1409" ht="13.5">
      <c r="B1409" s="71"/>
    </row>
    <row r="1410" ht="13.5">
      <c r="B1410" s="71"/>
    </row>
    <row r="1411" ht="13.5">
      <c r="B1411" s="71"/>
    </row>
    <row r="1412" ht="13.5">
      <c r="B1412" s="71"/>
    </row>
    <row r="1413" ht="13.5">
      <c r="B1413" s="71"/>
    </row>
    <row r="1414" ht="13.5">
      <c r="B1414" s="71"/>
    </row>
    <row r="1415" ht="13.5">
      <c r="B1415" s="71"/>
    </row>
    <row r="1416" ht="13.5">
      <c r="B1416" s="71"/>
    </row>
    <row r="1417" ht="13.5">
      <c r="B1417" s="71"/>
    </row>
    <row r="1418" ht="13.5">
      <c r="B1418" s="71"/>
    </row>
    <row r="1419" ht="13.5">
      <c r="B1419" s="71"/>
    </row>
    <row r="1420" ht="13.5">
      <c r="B1420" s="71"/>
    </row>
    <row r="1421" ht="13.5">
      <c r="B1421" s="71"/>
    </row>
    <row r="1422" ht="13.5">
      <c r="B1422" s="71"/>
    </row>
    <row r="1423" ht="13.5">
      <c r="B1423" s="71"/>
    </row>
    <row r="1424" ht="13.5">
      <c r="B1424" s="71"/>
    </row>
    <row r="1425" ht="13.5">
      <c r="B1425" s="71"/>
    </row>
    <row r="1426" ht="13.5">
      <c r="B1426" s="71"/>
    </row>
    <row r="1427" ht="13.5">
      <c r="B1427" s="71"/>
    </row>
    <row r="1428" ht="13.5">
      <c r="B1428" s="71"/>
    </row>
    <row r="1429" ht="13.5">
      <c r="B1429" s="71"/>
    </row>
    <row r="1430" ht="13.5">
      <c r="B1430" s="71"/>
    </row>
    <row r="1431" ht="13.5">
      <c r="B1431" s="71"/>
    </row>
    <row r="1432" ht="13.5">
      <c r="B1432" s="71"/>
    </row>
    <row r="1433" ht="13.5">
      <c r="B1433" s="71"/>
    </row>
    <row r="1434" ht="13.5">
      <c r="B1434" s="71"/>
    </row>
    <row r="1435" ht="13.5">
      <c r="B1435" s="71"/>
    </row>
    <row r="1436" ht="13.5">
      <c r="B1436" s="71"/>
    </row>
    <row r="1437" ht="13.5">
      <c r="B1437" s="71"/>
    </row>
    <row r="1438" ht="13.5">
      <c r="B1438" s="71"/>
    </row>
    <row r="1439" ht="13.5">
      <c r="B1439" s="71"/>
    </row>
    <row r="1440" ht="13.5">
      <c r="B1440" s="71"/>
    </row>
    <row r="1441" ht="13.5">
      <c r="B1441" s="71"/>
    </row>
    <row r="1442" ht="13.5">
      <c r="B1442" s="71"/>
    </row>
    <row r="1443" ht="13.5">
      <c r="B1443" s="71"/>
    </row>
    <row r="1444" ht="13.5">
      <c r="B1444" s="71"/>
    </row>
    <row r="1445" ht="13.5">
      <c r="B1445" s="71"/>
    </row>
    <row r="1446" ht="13.5">
      <c r="B1446" s="71"/>
    </row>
    <row r="1447" ht="13.5">
      <c r="B1447" s="71"/>
    </row>
    <row r="1448" ht="13.5">
      <c r="B1448" s="71"/>
    </row>
    <row r="1449" ht="13.5">
      <c r="B1449" s="71"/>
    </row>
    <row r="1450" ht="13.5">
      <c r="B1450" s="71"/>
    </row>
    <row r="1451" ht="13.5">
      <c r="B1451" s="71"/>
    </row>
    <row r="1452" ht="13.5">
      <c r="B1452" s="71"/>
    </row>
    <row r="1453" ht="13.5">
      <c r="B1453" s="71"/>
    </row>
    <row r="1454" ht="13.5">
      <c r="B1454" s="71"/>
    </row>
    <row r="1455" ht="13.5">
      <c r="B1455" s="71"/>
    </row>
    <row r="1456" ht="13.5">
      <c r="B1456" s="71"/>
    </row>
    <row r="1457" ht="13.5">
      <c r="B1457" s="71"/>
    </row>
  </sheetData>
  <sheetProtection/>
  <mergeCells count="7">
    <mergeCell ref="E7:E8"/>
    <mergeCell ref="A4:C4"/>
    <mergeCell ref="A5:C5"/>
    <mergeCell ref="A7:A8"/>
    <mergeCell ref="B7:B8"/>
    <mergeCell ref="C7:C8"/>
    <mergeCell ref="D7:D8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tabSelected="1" zoomScalePageLayoutView="0" workbookViewId="0" topLeftCell="A138">
      <selection activeCell="M141" sqref="M141"/>
    </sheetView>
  </sheetViews>
  <sheetFormatPr defaultColWidth="9.00390625" defaultRowHeight="15.75"/>
  <cols>
    <col min="1" max="1" width="48.875" style="1" customWidth="1"/>
    <col min="2" max="2" width="6.75390625" style="2" customWidth="1"/>
    <col min="3" max="3" width="7.25390625" style="11" customWidth="1"/>
    <col min="4" max="4" width="12.875" style="2" customWidth="1"/>
    <col min="5" max="5" width="9.625" style="2" customWidth="1"/>
    <col min="6" max="6" width="12.75390625" style="2" customWidth="1"/>
    <col min="7" max="7" width="10.375" style="2" customWidth="1"/>
    <col min="8" max="8" width="13.00390625" style="2" customWidth="1"/>
    <col min="9" max="9" width="10.25390625" style="2" bestFit="1" customWidth="1"/>
    <col min="10" max="10" width="12.375" style="2" bestFit="1" customWidth="1"/>
    <col min="11" max="16384" width="9.00390625" style="2" customWidth="1"/>
  </cols>
  <sheetData>
    <row r="1" spans="2:8" ht="39" customHeight="1">
      <c r="B1" s="15"/>
      <c r="C1" s="15"/>
      <c r="D1" s="52"/>
      <c r="E1" s="52"/>
      <c r="F1" s="146" t="s">
        <v>450</v>
      </c>
      <c r="G1" s="146"/>
      <c r="H1" s="146"/>
    </row>
    <row r="2" spans="1:6" ht="16.5">
      <c r="A2" s="145" t="s">
        <v>146</v>
      </c>
      <c r="B2" s="145"/>
      <c r="C2" s="145"/>
      <c r="D2" s="145"/>
      <c r="E2" s="145"/>
      <c r="F2" s="145"/>
    </row>
    <row r="3" spans="2:8" ht="12.75">
      <c r="B3" s="1"/>
      <c r="C3" s="3"/>
      <c r="D3" s="1"/>
      <c r="E3" s="1"/>
      <c r="F3" s="11"/>
      <c r="H3" s="11" t="s">
        <v>137</v>
      </c>
    </row>
    <row r="4" spans="1:8" ht="54.75">
      <c r="A4" s="41" t="s">
        <v>1</v>
      </c>
      <c r="B4" s="14" t="s">
        <v>110</v>
      </c>
      <c r="C4" s="41" t="s">
        <v>2</v>
      </c>
      <c r="D4" s="41" t="s">
        <v>3</v>
      </c>
      <c r="E4" s="14" t="s">
        <v>111</v>
      </c>
      <c r="F4" s="14" t="s">
        <v>186</v>
      </c>
      <c r="G4" s="51" t="s">
        <v>247</v>
      </c>
      <c r="H4" s="14" t="s">
        <v>186</v>
      </c>
    </row>
    <row r="5" spans="1:8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48"/>
      <c r="H5" s="48"/>
    </row>
    <row r="6" spans="1:10" s="8" customFormat="1" ht="15">
      <c r="A6" s="6" t="s">
        <v>4</v>
      </c>
      <c r="B6" s="7"/>
      <c r="C6" s="7"/>
      <c r="D6" s="7"/>
      <c r="E6" s="7"/>
      <c r="F6" s="12">
        <f>F7+F194+F215</f>
        <v>54300842.69</v>
      </c>
      <c r="G6" s="12">
        <f>G7+G194+G215</f>
        <v>161500</v>
      </c>
      <c r="H6" s="12">
        <f>H7+H194+H215</f>
        <v>54462342.69</v>
      </c>
      <c r="J6" s="134"/>
    </row>
    <row r="7" spans="1:10" s="8" customFormat="1" ht="15">
      <c r="A7" s="17" t="s">
        <v>250</v>
      </c>
      <c r="B7" s="16" t="s">
        <v>5</v>
      </c>
      <c r="C7" s="16"/>
      <c r="D7" s="16"/>
      <c r="E7" s="16"/>
      <c r="F7" s="12">
        <f>F8+F53+F62+F81+F114+F146+F171+F178+F188</f>
        <v>46036513.71</v>
      </c>
      <c r="G7" s="12">
        <f>G8+G53+G62+G81+G114+G146+G171+G178+G188</f>
        <v>0</v>
      </c>
      <c r="H7" s="12">
        <f>H8+H53+H62+H81+H114+H146+H171+H178+H188</f>
        <v>46036513.71</v>
      </c>
      <c r="J7" s="134"/>
    </row>
    <row r="8" spans="1:8" s="9" customFormat="1" ht="15">
      <c r="A8" s="17" t="s">
        <v>6</v>
      </c>
      <c r="B8" s="18" t="s">
        <v>5</v>
      </c>
      <c r="C8" s="18" t="s">
        <v>7</v>
      </c>
      <c r="D8" s="16"/>
      <c r="E8" s="16"/>
      <c r="F8" s="12">
        <f>F9+F16+F30+F35</f>
        <v>15117579.02</v>
      </c>
      <c r="G8" s="12">
        <f>G9+G16+G30+G35</f>
        <v>0</v>
      </c>
      <c r="H8" s="12">
        <f>H9+H16+H30+H35</f>
        <v>15117579.02</v>
      </c>
    </row>
    <row r="9" spans="1:8" s="9" customFormat="1" ht="63" customHeight="1">
      <c r="A9" s="20" t="s">
        <v>8</v>
      </c>
      <c r="B9" s="16" t="s">
        <v>5</v>
      </c>
      <c r="C9" s="16" t="s">
        <v>9</v>
      </c>
      <c r="D9" s="16"/>
      <c r="E9" s="16"/>
      <c r="F9" s="19">
        <f aca="true" t="shared" si="0" ref="F9:H10">F10</f>
        <v>360812</v>
      </c>
      <c r="G9" s="19">
        <f t="shared" si="0"/>
        <v>0</v>
      </c>
      <c r="H9" s="19">
        <f t="shared" si="0"/>
        <v>360812</v>
      </c>
    </row>
    <row r="10" spans="1:8" s="9" customFormat="1" ht="30.75">
      <c r="A10" s="20" t="s">
        <v>87</v>
      </c>
      <c r="B10" s="16" t="s">
        <v>5</v>
      </c>
      <c r="C10" s="16" t="s">
        <v>9</v>
      </c>
      <c r="D10" s="21" t="s">
        <v>147</v>
      </c>
      <c r="E10" s="16"/>
      <c r="F10" s="19">
        <f t="shared" si="0"/>
        <v>360812</v>
      </c>
      <c r="G10" s="19">
        <f t="shared" si="0"/>
        <v>0</v>
      </c>
      <c r="H10" s="19">
        <f t="shared" si="0"/>
        <v>360812</v>
      </c>
    </row>
    <row r="11" spans="1:8" s="9" customFormat="1" ht="15">
      <c r="A11" s="13" t="s">
        <v>83</v>
      </c>
      <c r="B11" s="16" t="s">
        <v>5</v>
      </c>
      <c r="C11" s="16" t="s">
        <v>9</v>
      </c>
      <c r="D11" s="21" t="s">
        <v>148</v>
      </c>
      <c r="E11" s="16"/>
      <c r="F11" s="19">
        <f>F12+F14</f>
        <v>360812</v>
      </c>
      <c r="G11" s="19">
        <f>G12+G14</f>
        <v>0</v>
      </c>
      <c r="H11" s="19">
        <f>H12+H14</f>
        <v>360812</v>
      </c>
    </row>
    <row r="12" spans="1:8" s="9" customFormat="1" ht="78">
      <c r="A12" s="20" t="s">
        <v>91</v>
      </c>
      <c r="B12" s="21" t="s">
        <v>5</v>
      </c>
      <c r="C12" s="21" t="s">
        <v>9</v>
      </c>
      <c r="D12" s="21" t="s">
        <v>148</v>
      </c>
      <c r="E12" s="21" t="s">
        <v>71</v>
      </c>
      <c r="F12" s="19">
        <f>F13</f>
        <v>296856</v>
      </c>
      <c r="G12" s="19">
        <f>G13</f>
        <v>0</v>
      </c>
      <c r="H12" s="19">
        <f>H13</f>
        <v>296856</v>
      </c>
    </row>
    <row r="13" spans="1:8" s="9" customFormat="1" ht="30.75">
      <c r="A13" s="20" t="s">
        <v>88</v>
      </c>
      <c r="B13" s="21" t="s">
        <v>5</v>
      </c>
      <c r="C13" s="21" t="s">
        <v>9</v>
      </c>
      <c r="D13" s="21" t="s">
        <v>148</v>
      </c>
      <c r="E13" s="21" t="s">
        <v>72</v>
      </c>
      <c r="F13" s="19">
        <v>296856</v>
      </c>
      <c r="G13" s="120"/>
      <c r="H13" s="31">
        <f>F13+G13</f>
        <v>296856</v>
      </c>
    </row>
    <row r="14" spans="1:8" s="9" customFormat="1" ht="30.75">
      <c r="A14" s="20" t="s">
        <v>89</v>
      </c>
      <c r="B14" s="21" t="s">
        <v>5</v>
      </c>
      <c r="C14" s="21" t="s">
        <v>9</v>
      </c>
      <c r="D14" s="21" t="s">
        <v>148</v>
      </c>
      <c r="E14" s="21" t="s">
        <v>73</v>
      </c>
      <c r="F14" s="19">
        <f>F15</f>
        <v>63956</v>
      </c>
      <c r="G14" s="19">
        <f>G15</f>
        <v>0</v>
      </c>
      <c r="H14" s="19">
        <f>H15</f>
        <v>63956</v>
      </c>
    </row>
    <row r="15" spans="1:8" s="9" customFormat="1" ht="30.75">
      <c r="A15" s="20" t="s">
        <v>90</v>
      </c>
      <c r="B15" s="21" t="s">
        <v>5</v>
      </c>
      <c r="C15" s="21" t="s">
        <v>9</v>
      </c>
      <c r="D15" s="21" t="s">
        <v>148</v>
      </c>
      <c r="E15" s="21" t="s">
        <v>74</v>
      </c>
      <c r="F15" s="19">
        <v>63956</v>
      </c>
      <c r="G15" s="120"/>
      <c r="H15" s="31">
        <f>F15+G15</f>
        <v>63956</v>
      </c>
    </row>
    <row r="16" spans="1:8" s="10" customFormat="1" ht="62.25">
      <c r="A16" s="13" t="s">
        <v>11</v>
      </c>
      <c r="B16" s="16" t="s">
        <v>5</v>
      </c>
      <c r="C16" s="16" t="s">
        <v>12</v>
      </c>
      <c r="D16" s="22"/>
      <c r="E16" s="16"/>
      <c r="F16" s="19">
        <f>F19+F17</f>
        <v>12376265</v>
      </c>
      <c r="G16" s="19">
        <f>G19+G17</f>
        <v>0</v>
      </c>
      <c r="H16" s="19">
        <f>H19+H17</f>
        <v>12376265</v>
      </c>
    </row>
    <row r="17" spans="1:8" s="10" customFormat="1" ht="62.25">
      <c r="A17" s="13" t="s">
        <v>272</v>
      </c>
      <c r="B17" s="16" t="s">
        <v>5</v>
      </c>
      <c r="C17" s="16" t="s">
        <v>273</v>
      </c>
      <c r="D17" s="16" t="s">
        <v>274</v>
      </c>
      <c r="E17" s="16"/>
      <c r="F17" s="19">
        <f>F18</f>
        <v>41500</v>
      </c>
      <c r="G17" s="19">
        <f>G18</f>
        <v>0</v>
      </c>
      <c r="H17" s="19">
        <f>H18</f>
        <v>41500</v>
      </c>
    </row>
    <row r="18" spans="1:8" s="10" customFormat="1" ht="30.75">
      <c r="A18" s="20" t="s">
        <v>88</v>
      </c>
      <c r="B18" s="16" t="s">
        <v>5</v>
      </c>
      <c r="C18" s="16" t="s">
        <v>273</v>
      </c>
      <c r="D18" s="16" t="s">
        <v>274</v>
      </c>
      <c r="E18" s="16" t="s">
        <v>72</v>
      </c>
      <c r="F18" s="19">
        <v>41500</v>
      </c>
      <c r="G18" s="19"/>
      <c r="H18" s="19">
        <f>F18+G18</f>
        <v>41500</v>
      </c>
    </row>
    <row r="19" spans="1:8" s="10" customFormat="1" ht="30.75">
      <c r="A19" s="20" t="s">
        <v>92</v>
      </c>
      <c r="B19" s="21" t="s">
        <v>5</v>
      </c>
      <c r="C19" s="21" t="s">
        <v>12</v>
      </c>
      <c r="D19" s="21" t="s">
        <v>149</v>
      </c>
      <c r="E19" s="16"/>
      <c r="F19" s="19">
        <f>F20+F27</f>
        <v>12334765</v>
      </c>
      <c r="G19" s="19">
        <f>G20+G27</f>
        <v>0</v>
      </c>
      <c r="H19" s="19">
        <f>H20+H27</f>
        <v>12334765</v>
      </c>
    </row>
    <row r="20" spans="1:8" s="10" customFormat="1" ht="15">
      <c r="A20" s="20" t="s">
        <v>83</v>
      </c>
      <c r="B20" s="21" t="s">
        <v>5</v>
      </c>
      <c r="C20" s="21" t="s">
        <v>13</v>
      </c>
      <c r="D20" s="21" t="s">
        <v>150</v>
      </c>
      <c r="E20" s="16"/>
      <c r="F20" s="19">
        <f>F21+F23+F25</f>
        <v>11694822</v>
      </c>
      <c r="G20" s="19">
        <f>G21+G23+G25</f>
        <v>0</v>
      </c>
      <c r="H20" s="19">
        <f>H21+H23+H25</f>
        <v>11694822</v>
      </c>
    </row>
    <row r="21" spans="1:8" s="10" customFormat="1" ht="78">
      <c r="A21" s="20" t="s">
        <v>91</v>
      </c>
      <c r="B21" s="21" t="s">
        <v>5</v>
      </c>
      <c r="C21" s="21" t="s">
        <v>13</v>
      </c>
      <c r="D21" s="21" t="s">
        <v>150</v>
      </c>
      <c r="E21" s="21" t="s">
        <v>71</v>
      </c>
      <c r="F21" s="19">
        <f>F22</f>
        <v>8934424</v>
      </c>
      <c r="G21" s="19">
        <f>G22</f>
        <v>0</v>
      </c>
      <c r="H21" s="19">
        <f>H22</f>
        <v>8934424</v>
      </c>
    </row>
    <row r="22" spans="1:8" s="10" customFormat="1" ht="30.75">
      <c r="A22" s="20" t="s">
        <v>88</v>
      </c>
      <c r="B22" s="21" t="s">
        <v>5</v>
      </c>
      <c r="C22" s="21" t="s">
        <v>13</v>
      </c>
      <c r="D22" s="21" t="s">
        <v>150</v>
      </c>
      <c r="E22" s="21" t="s">
        <v>72</v>
      </c>
      <c r="F22" s="19">
        <v>8934424</v>
      </c>
      <c r="G22" s="47"/>
      <c r="H22" s="53">
        <f>F22+G22</f>
        <v>8934424</v>
      </c>
    </row>
    <row r="23" spans="1:8" s="10" customFormat="1" ht="30.75">
      <c r="A23" s="20" t="s">
        <v>89</v>
      </c>
      <c r="B23" s="21" t="s">
        <v>5</v>
      </c>
      <c r="C23" s="21" t="s">
        <v>13</v>
      </c>
      <c r="D23" s="21" t="s">
        <v>150</v>
      </c>
      <c r="E23" s="21" t="s">
        <v>73</v>
      </c>
      <c r="F23" s="19">
        <f>F24</f>
        <v>2758398</v>
      </c>
      <c r="G23" s="19">
        <f>G24</f>
        <v>0</v>
      </c>
      <c r="H23" s="19">
        <f>H24</f>
        <v>2758398</v>
      </c>
    </row>
    <row r="24" spans="1:8" s="10" customFormat="1" ht="30.75">
      <c r="A24" s="20" t="s">
        <v>90</v>
      </c>
      <c r="B24" s="21" t="s">
        <v>5</v>
      </c>
      <c r="C24" s="21" t="s">
        <v>13</v>
      </c>
      <c r="D24" s="21" t="s">
        <v>150</v>
      </c>
      <c r="E24" s="21" t="s">
        <v>74</v>
      </c>
      <c r="F24" s="19">
        <v>2758398</v>
      </c>
      <c r="G24" s="47"/>
      <c r="H24" s="53">
        <f>F24+G24</f>
        <v>2758398</v>
      </c>
    </row>
    <row r="25" spans="1:8" s="10" customFormat="1" ht="15">
      <c r="A25" s="23" t="s">
        <v>79</v>
      </c>
      <c r="B25" s="21" t="s">
        <v>5</v>
      </c>
      <c r="C25" s="21" t="s">
        <v>13</v>
      </c>
      <c r="D25" s="21" t="s">
        <v>150</v>
      </c>
      <c r="E25" s="21" t="s">
        <v>78</v>
      </c>
      <c r="F25" s="19">
        <f>F26</f>
        <v>2000</v>
      </c>
      <c r="G25" s="19">
        <f>G26</f>
        <v>0</v>
      </c>
      <c r="H25" s="19">
        <f>H26</f>
        <v>2000</v>
      </c>
    </row>
    <row r="26" spans="1:8" s="10" customFormat="1" ht="15">
      <c r="A26" s="23" t="s">
        <v>93</v>
      </c>
      <c r="B26" s="21" t="s">
        <v>5</v>
      </c>
      <c r="C26" s="21" t="s">
        <v>13</v>
      </c>
      <c r="D26" s="21" t="s">
        <v>150</v>
      </c>
      <c r="E26" s="21" t="s">
        <v>94</v>
      </c>
      <c r="F26" s="19">
        <v>2000</v>
      </c>
      <c r="G26" s="47"/>
      <c r="H26" s="53">
        <f>F26+G26</f>
        <v>2000</v>
      </c>
    </row>
    <row r="27" spans="1:8" s="10" customFormat="1" ht="46.5">
      <c r="A27" s="13" t="s">
        <v>14</v>
      </c>
      <c r="B27" s="21" t="s">
        <v>5</v>
      </c>
      <c r="C27" s="21" t="s">
        <v>13</v>
      </c>
      <c r="D27" s="21" t="s">
        <v>151</v>
      </c>
      <c r="E27" s="16"/>
      <c r="F27" s="19">
        <f aca="true" t="shared" si="1" ref="F27:H28">F28</f>
        <v>639943</v>
      </c>
      <c r="G27" s="19">
        <f t="shared" si="1"/>
        <v>0</v>
      </c>
      <c r="H27" s="19">
        <f t="shared" si="1"/>
        <v>639943</v>
      </c>
    </row>
    <row r="28" spans="1:8" s="10" customFormat="1" ht="78">
      <c r="A28" s="20" t="s">
        <v>91</v>
      </c>
      <c r="B28" s="21" t="s">
        <v>5</v>
      </c>
      <c r="C28" s="21" t="s">
        <v>13</v>
      </c>
      <c r="D28" s="21" t="s">
        <v>151</v>
      </c>
      <c r="E28" s="21" t="s">
        <v>71</v>
      </c>
      <c r="F28" s="19">
        <f t="shared" si="1"/>
        <v>639943</v>
      </c>
      <c r="G28" s="19">
        <f t="shared" si="1"/>
        <v>0</v>
      </c>
      <c r="H28" s="19">
        <f t="shared" si="1"/>
        <v>639943</v>
      </c>
    </row>
    <row r="29" spans="1:8" s="10" customFormat="1" ht="30.75">
      <c r="A29" s="20" t="s">
        <v>88</v>
      </c>
      <c r="B29" s="21" t="s">
        <v>5</v>
      </c>
      <c r="C29" s="21" t="s">
        <v>13</v>
      </c>
      <c r="D29" s="21" t="s">
        <v>151</v>
      </c>
      <c r="E29" s="21" t="s">
        <v>72</v>
      </c>
      <c r="F29" s="19">
        <v>639943</v>
      </c>
      <c r="G29" s="47"/>
      <c r="H29" s="53">
        <f>F29+G29</f>
        <v>639943</v>
      </c>
    </row>
    <row r="30" spans="1:8" s="10" customFormat="1" ht="15">
      <c r="A30" s="13" t="s">
        <v>15</v>
      </c>
      <c r="B30" s="16" t="s">
        <v>5</v>
      </c>
      <c r="C30" s="16" t="s">
        <v>16</v>
      </c>
      <c r="D30" s="16"/>
      <c r="E30" s="16"/>
      <c r="F30" s="19">
        <f>F31</f>
        <v>148552</v>
      </c>
      <c r="G30" s="19">
        <f aca="true" t="shared" si="2" ref="G30:H33">G31</f>
        <v>0</v>
      </c>
      <c r="H30" s="19">
        <f t="shared" si="2"/>
        <v>148552</v>
      </c>
    </row>
    <row r="31" spans="1:8" s="10" customFormat="1" ht="30.75">
      <c r="A31" s="20" t="s">
        <v>92</v>
      </c>
      <c r="B31" s="16" t="s">
        <v>5</v>
      </c>
      <c r="C31" s="16" t="s">
        <v>16</v>
      </c>
      <c r="D31" s="21" t="s">
        <v>149</v>
      </c>
      <c r="E31" s="16"/>
      <c r="F31" s="19">
        <f>F32</f>
        <v>148552</v>
      </c>
      <c r="G31" s="19">
        <f t="shared" si="2"/>
        <v>0</v>
      </c>
      <c r="H31" s="19">
        <f t="shared" si="2"/>
        <v>148552</v>
      </c>
    </row>
    <row r="32" spans="1:8" s="10" customFormat="1" ht="20.25" customHeight="1">
      <c r="A32" s="13" t="s">
        <v>95</v>
      </c>
      <c r="B32" s="16" t="s">
        <v>5</v>
      </c>
      <c r="C32" s="16" t="s">
        <v>16</v>
      </c>
      <c r="D32" s="21" t="s">
        <v>244</v>
      </c>
      <c r="E32" s="16"/>
      <c r="F32" s="19">
        <f>F33</f>
        <v>148552</v>
      </c>
      <c r="G32" s="19">
        <f t="shared" si="2"/>
        <v>0</v>
      </c>
      <c r="H32" s="19">
        <f t="shared" si="2"/>
        <v>148552</v>
      </c>
    </row>
    <row r="33" spans="1:8" s="10" customFormat="1" ht="15">
      <c r="A33" s="20" t="s">
        <v>79</v>
      </c>
      <c r="B33" s="21" t="s">
        <v>5</v>
      </c>
      <c r="C33" s="21" t="s">
        <v>16</v>
      </c>
      <c r="D33" s="21" t="s">
        <v>244</v>
      </c>
      <c r="E33" s="21" t="s">
        <v>78</v>
      </c>
      <c r="F33" s="19">
        <f>F34</f>
        <v>148552</v>
      </c>
      <c r="G33" s="19">
        <f t="shared" si="2"/>
        <v>0</v>
      </c>
      <c r="H33" s="19">
        <f t="shared" si="2"/>
        <v>148552</v>
      </c>
    </row>
    <row r="34" spans="1:8" s="10" customFormat="1" ht="15">
      <c r="A34" s="20" t="s">
        <v>96</v>
      </c>
      <c r="B34" s="21" t="s">
        <v>5</v>
      </c>
      <c r="C34" s="21" t="s">
        <v>16</v>
      </c>
      <c r="D34" s="21" t="s">
        <v>244</v>
      </c>
      <c r="E34" s="21" t="s">
        <v>97</v>
      </c>
      <c r="F34" s="19">
        <v>148552</v>
      </c>
      <c r="G34" s="19"/>
      <c r="H34" s="53">
        <f>F34+G34</f>
        <v>148552</v>
      </c>
    </row>
    <row r="35" spans="1:8" s="10" customFormat="1" ht="15">
      <c r="A35" s="13" t="s">
        <v>17</v>
      </c>
      <c r="B35" s="16" t="s">
        <v>5</v>
      </c>
      <c r="C35" s="16" t="s">
        <v>18</v>
      </c>
      <c r="D35" s="22"/>
      <c r="E35" s="16"/>
      <c r="F35" s="19">
        <f>F45+F36+F43</f>
        <v>2231950.02</v>
      </c>
      <c r="G35" s="19">
        <f>G45+G36+G43</f>
        <v>0</v>
      </c>
      <c r="H35" s="19">
        <f>H45+H36+H43</f>
        <v>2231950.02</v>
      </c>
    </row>
    <row r="36" spans="1:8" s="10" customFormat="1" ht="28.5" customHeight="1">
      <c r="A36" s="13" t="s">
        <v>174</v>
      </c>
      <c r="B36" s="16" t="s">
        <v>5</v>
      </c>
      <c r="C36" s="16" t="s">
        <v>18</v>
      </c>
      <c r="D36" s="16" t="s">
        <v>173</v>
      </c>
      <c r="E36" s="16"/>
      <c r="F36" s="19">
        <f aca="true" t="shared" si="3" ref="F36:H37">F37</f>
        <v>1170656</v>
      </c>
      <c r="G36" s="19">
        <f t="shared" si="3"/>
        <v>0</v>
      </c>
      <c r="H36" s="19">
        <f t="shared" si="3"/>
        <v>1170656</v>
      </c>
    </row>
    <row r="37" spans="1:8" s="10" customFormat="1" ht="63.75" customHeight="1">
      <c r="A37" s="13" t="s">
        <v>246</v>
      </c>
      <c r="B37" s="16" t="s">
        <v>5</v>
      </c>
      <c r="C37" s="16" t="s">
        <v>18</v>
      </c>
      <c r="D37" s="16" t="s">
        <v>232</v>
      </c>
      <c r="E37" s="16"/>
      <c r="F37" s="19">
        <f t="shared" si="3"/>
        <v>1170656</v>
      </c>
      <c r="G37" s="19">
        <f t="shared" si="3"/>
        <v>0</v>
      </c>
      <c r="H37" s="19">
        <f t="shared" si="3"/>
        <v>1170656</v>
      </c>
    </row>
    <row r="38" spans="1:8" s="10" customFormat="1" ht="46.5">
      <c r="A38" s="13" t="s">
        <v>172</v>
      </c>
      <c r="B38" s="16" t="s">
        <v>5</v>
      </c>
      <c r="C38" s="16" t="s">
        <v>18</v>
      </c>
      <c r="D38" s="16" t="s">
        <v>234</v>
      </c>
      <c r="E38" s="16"/>
      <c r="F38" s="19">
        <f>F39+F41</f>
        <v>1170656</v>
      </c>
      <c r="G38" s="19">
        <f>G39+G41</f>
        <v>0</v>
      </c>
      <c r="H38" s="19">
        <f>H39+H41</f>
        <v>1170656</v>
      </c>
    </row>
    <row r="39" spans="1:8" s="10" customFormat="1" ht="78">
      <c r="A39" s="20" t="s">
        <v>91</v>
      </c>
      <c r="B39" s="16" t="s">
        <v>5</v>
      </c>
      <c r="C39" s="16" t="s">
        <v>18</v>
      </c>
      <c r="D39" s="16" t="s">
        <v>234</v>
      </c>
      <c r="E39" s="16" t="s">
        <v>71</v>
      </c>
      <c r="F39" s="19">
        <f>F40</f>
        <v>1030656</v>
      </c>
      <c r="G39" s="19">
        <f>G40</f>
        <v>0</v>
      </c>
      <c r="H39" s="19">
        <f>H40</f>
        <v>1030656</v>
      </c>
    </row>
    <row r="40" spans="1:8" s="10" customFormat="1" ht="30.75">
      <c r="A40" s="20" t="s">
        <v>88</v>
      </c>
      <c r="B40" s="16" t="s">
        <v>5</v>
      </c>
      <c r="C40" s="16" t="s">
        <v>18</v>
      </c>
      <c r="D40" s="16" t="s">
        <v>234</v>
      </c>
      <c r="E40" s="16" t="s">
        <v>72</v>
      </c>
      <c r="F40" s="19">
        <v>1030656</v>
      </c>
      <c r="G40" s="47"/>
      <c r="H40" s="53">
        <f>F40+G40</f>
        <v>1030656</v>
      </c>
    </row>
    <row r="41" spans="1:8" s="10" customFormat="1" ht="30.75">
      <c r="A41" s="20" t="s">
        <v>89</v>
      </c>
      <c r="B41" s="16" t="s">
        <v>5</v>
      </c>
      <c r="C41" s="16" t="s">
        <v>18</v>
      </c>
      <c r="D41" s="16" t="s">
        <v>234</v>
      </c>
      <c r="E41" s="16" t="s">
        <v>73</v>
      </c>
      <c r="F41" s="19">
        <f>F42</f>
        <v>140000</v>
      </c>
      <c r="G41" s="19">
        <f>G42</f>
        <v>0</v>
      </c>
      <c r="H41" s="19">
        <f>H42</f>
        <v>140000</v>
      </c>
    </row>
    <row r="42" spans="1:8" s="10" customFormat="1" ht="30.75">
      <c r="A42" s="20" t="s">
        <v>90</v>
      </c>
      <c r="B42" s="16" t="s">
        <v>5</v>
      </c>
      <c r="C42" s="16" t="s">
        <v>18</v>
      </c>
      <c r="D42" s="16" t="s">
        <v>234</v>
      </c>
      <c r="E42" s="16" t="s">
        <v>74</v>
      </c>
      <c r="F42" s="19">
        <v>140000</v>
      </c>
      <c r="G42" s="47"/>
      <c r="H42" s="53">
        <f>F42+G42</f>
        <v>140000</v>
      </c>
    </row>
    <row r="43" spans="1:8" s="10" customFormat="1" ht="46.5">
      <c r="A43" s="20" t="s">
        <v>275</v>
      </c>
      <c r="B43" s="16" t="s">
        <v>5</v>
      </c>
      <c r="C43" s="16" t="s">
        <v>276</v>
      </c>
      <c r="D43" s="16" t="s">
        <v>277</v>
      </c>
      <c r="E43" s="16"/>
      <c r="F43" s="19">
        <f>F44</f>
        <v>374980</v>
      </c>
      <c r="G43" s="19">
        <f>G44</f>
        <v>0</v>
      </c>
      <c r="H43" s="19">
        <f>H44</f>
        <v>374980</v>
      </c>
    </row>
    <row r="44" spans="1:8" s="10" customFormat="1" ht="30.75">
      <c r="A44" s="20" t="s">
        <v>88</v>
      </c>
      <c r="B44" s="16" t="s">
        <v>5</v>
      </c>
      <c r="C44" s="16" t="s">
        <v>276</v>
      </c>
      <c r="D44" s="16" t="s">
        <v>277</v>
      </c>
      <c r="E44" s="16" t="s">
        <v>72</v>
      </c>
      <c r="F44" s="19">
        <v>374980</v>
      </c>
      <c r="G44" s="19"/>
      <c r="H44" s="19">
        <f>F44+G44</f>
        <v>374980</v>
      </c>
    </row>
    <row r="45" spans="1:8" s="10" customFormat="1" ht="30.75">
      <c r="A45" s="20" t="s">
        <v>92</v>
      </c>
      <c r="B45" s="21" t="s">
        <v>5</v>
      </c>
      <c r="C45" s="21" t="s">
        <v>18</v>
      </c>
      <c r="D45" s="21" t="s">
        <v>149</v>
      </c>
      <c r="E45" s="16"/>
      <c r="F45" s="19">
        <f>F46</f>
        <v>686314.02</v>
      </c>
      <c r="G45" s="19">
        <f aca="true" t="shared" si="4" ref="G45:H47">G46</f>
        <v>0</v>
      </c>
      <c r="H45" s="19">
        <f t="shared" si="4"/>
        <v>686314.02</v>
      </c>
    </row>
    <row r="46" spans="1:8" s="10" customFormat="1" ht="15">
      <c r="A46" s="20" t="s">
        <v>19</v>
      </c>
      <c r="B46" s="21" t="s">
        <v>5</v>
      </c>
      <c r="C46" s="21" t="s">
        <v>18</v>
      </c>
      <c r="D46" s="21" t="s">
        <v>152</v>
      </c>
      <c r="E46" s="21"/>
      <c r="F46" s="19">
        <f>F47+F49+F51</f>
        <v>686314.02</v>
      </c>
      <c r="G46" s="19">
        <f>G47+G49+G51</f>
        <v>0</v>
      </c>
      <c r="H46" s="19">
        <f>H47+H49+H51</f>
        <v>686314.02</v>
      </c>
    </row>
    <row r="47" spans="1:8" s="10" customFormat="1" ht="30.75">
      <c r="A47" s="20" t="s">
        <v>89</v>
      </c>
      <c r="B47" s="21" t="s">
        <v>5</v>
      </c>
      <c r="C47" s="21" t="s">
        <v>18</v>
      </c>
      <c r="D47" s="21" t="s">
        <v>152</v>
      </c>
      <c r="E47" s="21" t="s">
        <v>73</v>
      </c>
      <c r="F47" s="19">
        <f>F48</f>
        <v>532873.62</v>
      </c>
      <c r="G47" s="19">
        <f t="shared" si="4"/>
        <v>0</v>
      </c>
      <c r="H47" s="19">
        <f t="shared" si="4"/>
        <v>532873.62</v>
      </c>
    </row>
    <row r="48" spans="1:8" s="10" customFormat="1" ht="30.75">
      <c r="A48" s="20" t="s">
        <v>90</v>
      </c>
      <c r="B48" s="21" t="s">
        <v>5</v>
      </c>
      <c r="C48" s="21" t="s">
        <v>18</v>
      </c>
      <c r="D48" s="21" t="s">
        <v>152</v>
      </c>
      <c r="E48" s="21" t="s">
        <v>74</v>
      </c>
      <c r="F48" s="19">
        <v>532873.62</v>
      </c>
      <c r="G48" s="19"/>
      <c r="H48" s="19">
        <f>F48+G48</f>
        <v>532873.62</v>
      </c>
    </row>
    <row r="49" spans="1:8" s="10" customFormat="1" ht="15">
      <c r="A49" s="20" t="s">
        <v>60</v>
      </c>
      <c r="B49" s="21" t="s">
        <v>5</v>
      </c>
      <c r="C49" s="21" t="s">
        <v>18</v>
      </c>
      <c r="D49" s="21" t="s">
        <v>152</v>
      </c>
      <c r="E49" s="21" t="s">
        <v>59</v>
      </c>
      <c r="F49" s="19">
        <f>F50</f>
        <v>27000</v>
      </c>
      <c r="G49" s="19">
        <f>G50</f>
        <v>0</v>
      </c>
      <c r="H49" s="19">
        <f>H50</f>
        <v>27000</v>
      </c>
    </row>
    <row r="50" spans="1:8" s="10" customFormat="1" ht="15">
      <c r="A50" s="20" t="s">
        <v>452</v>
      </c>
      <c r="B50" s="21" t="s">
        <v>5</v>
      </c>
      <c r="C50" s="21" t="s">
        <v>18</v>
      </c>
      <c r="D50" s="21" t="s">
        <v>152</v>
      </c>
      <c r="E50" s="21" t="s">
        <v>451</v>
      </c>
      <c r="F50" s="19">
        <v>27000</v>
      </c>
      <c r="G50" s="19"/>
      <c r="H50" s="19">
        <f>F50+G50</f>
        <v>27000</v>
      </c>
    </row>
    <row r="51" spans="1:8" s="10" customFormat="1" ht="15">
      <c r="A51" s="20" t="s">
        <v>79</v>
      </c>
      <c r="B51" s="21" t="s">
        <v>5</v>
      </c>
      <c r="C51" s="21" t="s">
        <v>18</v>
      </c>
      <c r="D51" s="21" t="s">
        <v>152</v>
      </c>
      <c r="E51" s="21" t="s">
        <v>78</v>
      </c>
      <c r="F51" s="19">
        <f>F52</f>
        <v>126440.4</v>
      </c>
      <c r="G51" s="19">
        <f>G52</f>
        <v>0</v>
      </c>
      <c r="H51" s="19">
        <f>H52</f>
        <v>126440.4</v>
      </c>
    </row>
    <row r="52" spans="1:8" s="10" customFormat="1" ht="15">
      <c r="A52" s="20" t="s">
        <v>93</v>
      </c>
      <c r="B52" s="21" t="s">
        <v>5</v>
      </c>
      <c r="C52" s="21" t="s">
        <v>18</v>
      </c>
      <c r="D52" s="21" t="s">
        <v>152</v>
      </c>
      <c r="E52" s="21" t="s">
        <v>94</v>
      </c>
      <c r="F52" s="19">
        <v>126440.4</v>
      </c>
      <c r="G52" s="19"/>
      <c r="H52" s="19">
        <f>F52+G52</f>
        <v>126440.4</v>
      </c>
    </row>
    <row r="53" spans="1:8" s="10" customFormat="1" ht="15">
      <c r="A53" s="17" t="s">
        <v>20</v>
      </c>
      <c r="B53" s="18" t="s">
        <v>5</v>
      </c>
      <c r="C53" s="18" t="s">
        <v>21</v>
      </c>
      <c r="D53" s="16"/>
      <c r="E53" s="18"/>
      <c r="F53" s="12">
        <f>F54</f>
        <v>894961</v>
      </c>
      <c r="G53" s="12">
        <f aca="true" t="shared" si="5" ref="G53:H56">G54</f>
        <v>0</v>
      </c>
      <c r="H53" s="12">
        <f t="shared" si="5"/>
        <v>894961</v>
      </c>
    </row>
    <row r="54" spans="1:8" s="10" customFormat="1" ht="15">
      <c r="A54" s="13" t="s">
        <v>22</v>
      </c>
      <c r="B54" s="16" t="s">
        <v>5</v>
      </c>
      <c r="C54" s="16" t="s">
        <v>23</v>
      </c>
      <c r="D54" s="16"/>
      <c r="E54" s="16"/>
      <c r="F54" s="19">
        <f>F55</f>
        <v>894961</v>
      </c>
      <c r="G54" s="19">
        <f t="shared" si="5"/>
        <v>0</v>
      </c>
      <c r="H54" s="19">
        <f t="shared" si="5"/>
        <v>894961</v>
      </c>
    </row>
    <row r="55" spans="1:8" s="10" customFormat="1" ht="30.75">
      <c r="A55" s="23" t="s">
        <v>112</v>
      </c>
      <c r="B55" s="21" t="s">
        <v>5</v>
      </c>
      <c r="C55" s="24" t="s">
        <v>113</v>
      </c>
      <c r="D55" s="24" t="s">
        <v>235</v>
      </c>
      <c r="E55" s="16"/>
      <c r="F55" s="19">
        <f>F56</f>
        <v>894961</v>
      </c>
      <c r="G55" s="19">
        <f t="shared" si="5"/>
        <v>0</v>
      </c>
      <c r="H55" s="19">
        <f t="shared" si="5"/>
        <v>894961</v>
      </c>
    </row>
    <row r="56" spans="1:8" s="10" customFormat="1" ht="15">
      <c r="A56" s="23" t="s">
        <v>114</v>
      </c>
      <c r="B56" s="21" t="s">
        <v>5</v>
      </c>
      <c r="C56" s="24" t="s">
        <v>113</v>
      </c>
      <c r="D56" s="24" t="s">
        <v>153</v>
      </c>
      <c r="E56" s="16"/>
      <c r="F56" s="19">
        <f>F57</f>
        <v>894961</v>
      </c>
      <c r="G56" s="19">
        <f t="shared" si="5"/>
        <v>0</v>
      </c>
      <c r="H56" s="19">
        <f t="shared" si="5"/>
        <v>894961</v>
      </c>
    </row>
    <row r="57" spans="1:8" s="10" customFormat="1" ht="30.75">
      <c r="A57" s="26" t="s">
        <v>115</v>
      </c>
      <c r="B57" s="21" t="s">
        <v>5</v>
      </c>
      <c r="C57" s="24" t="s">
        <v>113</v>
      </c>
      <c r="D57" s="24" t="s">
        <v>154</v>
      </c>
      <c r="E57" s="16"/>
      <c r="F57" s="19">
        <f>F58+F60</f>
        <v>894961</v>
      </c>
      <c r="G57" s="19">
        <f>G58+G60</f>
        <v>0</v>
      </c>
      <c r="H57" s="19">
        <f>H58+H60</f>
        <v>894961</v>
      </c>
    </row>
    <row r="58" spans="1:8" s="10" customFormat="1" ht="62.25">
      <c r="A58" s="13" t="s">
        <v>80</v>
      </c>
      <c r="B58" s="16" t="s">
        <v>5</v>
      </c>
      <c r="C58" s="16" t="s">
        <v>23</v>
      </c>
      <c r="D58" s="24" t="s">
        <v>154</v>
      </c>
      <c r="E58" s="16" t="s">
        <v>71</v>
      </c>
      <c r="F58" s="19">
        <f>F59</f>
        <v>835000</v>
      </c>
      <c r="G58" s="19">
        <f>G59</f>
        <v>0</v>
      </c>
      <c r="H58" s="19">
        <f>H59</f>
        <v>835000</v>
      </c>
    </row>
    <row r="59" spans="1:8" s="10" customFormat="1" ht="30.75">
      <c r="A59" s="13" t="s">
        <v>75</v>
      </c>
      <c r="B59" s="16" t="s">
        <v>5</v>
      </c>
      <c r="C59" s="16" t="s">
        <v>23</v>
      </c>
      <c r="D59" s="24" t="s">
        <v>154</v>
      </c>
      <c r="E59" s="16" t="s">
        <v>72</v>
      </c>
      <c r="F59" s="19">
        <v>835000</v>
      </c>
      <c r="G59" s="47"/>
      <c r="H59" s="53">
        <f>F59+G59</f>
        <v>835000</v>
      </c>
    </row>
    <row r="60" spans="1:8" s="10" customFormat="1" ht="30.75">
      <c r="A60" s="13" t="s">
        <v>76</v>
      </c>
      <c r="B60" s="16" t="s">
        <v>5</v>
      </c>
      <c r="C60" s="16" t="s">
        <v>23</v>
      </c>
      <c r="D60" s="24" t="s">
        <v>154</v>
      </c>
      <c r="E60" s="16" t="s">
        <v>73</v>
      </c>
      <c r="F60" s="19">
        <f>F61</f>
        <v>59961</v>
      </c>
      <c r="G60" s="19">
        <f>G61</f>
        <v>0</v>
      </c>
      <c r="H60" s="19">
        <f>H61</f>
        <v>59961</v>
      </c>
    </row>
    <row r="61" spans="1:8" s="10" customFormat="1" ht="30.75">
      <c r="A61" s="13" t="s">
        <v>77</v>
      </c>
      <c r="B61" s="16" t="s">
        <v>5</v>
      </c>
      <c r="C61" s="16" t="s">
        <v>23</v>
      </c>
      <c r="D61" s="24" t="s">
        <v>154</v>
      </c>
      <c r="E61" s="16" t="s">
        <v>74</v>
      </c>
      <c r="F61" s="19">
        <v>59961</v>
      </c>
      <c r="G61" s="47"/>
      <c r="H61" s="53">
        <f>F61+G61</f>
        <v>59961</v>
      </c>
    </row>
    <row r="62" spans="1:8" s="10" customFormat="1" ht="30.75">
      <c r="A62" s="17" t="s">
        <v>24</v>
      </c>
      <c r="B62" s="18" t="s">
        <v>5</v>
      </c>
      <c r="C62" s="18" t="s">
        <v>25</v>
      </c>
      <c r="D62" s="16"/>
      <c r="E62" s="18"/>
      <c r="F62" s="12">
        <f>F63+F70</f>
        <v>1043034</v>
      </c>
      <c r="G62" s="12">
        <f>G63+G70</f>
        <v>0</v>
      </c>
      <c r="H62" s="12">
        <f>H63+H70</f>
        <v>1043034</v>
      </c>
    </row>
    <row r="63" spans="1:8" s="10" customFormat="1" ht="46.5">
      <c r="A63" s="13" t="s">
        <v>26</v>
      </c>
      <c r="B63" s="16" t="s">
        <v>5</v>
      </c>
      <c r="C63" s="16" t="s">
        <v>27</v>
      </c>
      <c r="D63" s="22"/>
      <c r="E63" s="16"/>
      <c r="F63" s="19">
        <f aca="true" t="shared" si="6" ref="F63:H68">F64</f>
        <v>222034</v>
      </c>
      <c r="G63" s="19">
        <f t="shared" si="6"/>
        <v>0</v>
      </c>
      <c r="H63" s="19">
        <f t="shared" si="6"/>
        <v>222034</v>
      </c>
    </row>
    <row r="64" spans="1:8" s="10" customFormat="1" ht="46.5">
      <c r="A64" s="23" t="s">
        <v>135</v>
      </c>
      <c r="B64" s="16" t="s">
        <v>5</v>
      </c>
      <c r="C64" s="16" t="s">
        <v>27</v>
      </c>
      <c r="D64" s="16" t="s">
        <v>155</v>
      </c>
      <c r="E64" s="16"/>
      <c r="F64" s="19">
        <f t="shared" si="6"/>
        <v>222034</v>
      </c>
      <c r="G64" s="19">
        <f t="shared" si="6"/>
        <v>0</v>
      </c>
      <c r="H64" s="19">
        <f t="shared" si="6"/>
        <v>222034</v>
      </c>
    </row>
    <row r="65" spans="1:8" s="10" customFormat="1" ht="30.75">
      <c r="A65" s="23" t="s">
        <v>116</v>
      </c>
      <c r="B65" s="21" t="s">
        <v>5</v>
      </c>
      <c r="C65" s="16" t="s">
        <v>27</v>
      </c>
      <c r="D65" s="24" t="s">
        <v>188</v>
      </c>
      <c r="E65" s="24" t="s">
        <v>101</v>
      </c>
      <c r="F65" s="19">
        <f t="shared" si="6"/>
        <v>222034</v>
      </c>
      <c r="G65" s="19">
        <f t="shared" si="6"/>
        <v>0</v>
      </c>
      <c r="H65" s="19">
        <f t="shared" si="6"/>
        <v>222034</v>
      </c>
    </row>
    <row r="66" spans="1:8" s="10" customFormat="1" ht="15.75" customHeight="1">
      <c r="A66" s="47" t="s">
        <v>236</v>
      </c>
      <c r="B66" s="21" t="s">
        <v>5</v>
      </c>
      <c r="C66" s="16" t="s">
        <v>27</v>
      </c>
      <c r="D66" s="24" t="s">
        <v>187</v>
      </c>
      <c r="E66" s="24" t="s">
        <v>101</v>
      </c>
      <c r="F66" s="19">
        <f t="shared" si="6"/>
        <v>222034</v>
      </c>
      <c r="G66" s="19">
        <f t="shared" si="6"/>
        <v>0</v>
      </c>
      <c r="H66" s="19">
        <f t="shared" si="6"/>
        <v>222034</v>
      </c>
    </row>
    <row r="67" spans="1:8" s="10" customFormat="1" ht="30.75">
      <c r="A67" s="26" t="s">
        <v>189</v>
      </c>
      <c r="B67" s="21" t="s">
        <v>5</v>
      </c>
      <c r="C67" s="16" t="s">
        <v>27</v>
      </c>
      <c r="D67" s="24" t="s">
        <v>231</v>
      </c>
      <c r="E67" s="24"/>
      <c r="F67" s="19">
        <f t="shared" si="6"/>
        <v>222034</v>
      </c>
      <c r="G67" s="19">
        <f t="shared" si="6"/>
        <v>0</v>
      </c>
      <c r="H67" s="19">
        <f t="shared" si="6"/>
        <v>222034</v>
      </c>
    </row>
    <row r="68" spans="1:8" s="10" customFormat="1" ht="30.75">
      <c r="A68" s="23" t="s">
        <v>89</v>
      </c>
      <c r="B68" s="21" t="s">
        <v>5</v>
      </c>
      <c r="C68" s="16" t="s">
        <v>27</v>
      </c>
      <c r="D68" s="24" t="s">
        <v>231</v>
      </c>
      <c r="E68" s="24" t="s">
        <v>73</v>
      </c>
      <c r="F68" s="19">
        <f>F69</f>
        <v>222034</v>
      </c>
      <c r="G68" s="19">
        <f t="shared" si="6"/>
        <v>0</v>
      </c>
      <c r="H68" s="19">
        <f t="shared" si="6"/>
        <v>222034</v>
      </c>
    </row>
    <row r="69" spans="1:8" s="10" customFormat="1" ht="30.75">
      <c r="A69" s="23" t="s">
        <v>90</v>
      </c>
      <c r="B69" s="21" t="s">
        <v>5</v>
      </c>
      <c r="C69" s="16" t="s">
        <v>27</v>
      </c>
      <c r="D69" s="24" t="s">
        <v>231</v>
      </c>
      <c r="E69" s="24" t="s">
        <v>74</v>
      </c>
      <c r="F69" s="19">
        <v>222034</v>
      </c>
      <c r="G69" s="19"/>
      <c r="H69" s="19">
        <f>F69+G69</f>
        <v>222034</v>
      </c>
    </row>
    <row r="70" spans="1:8" s="10" customFormat="1" ht="30.75">
      <c r="A70" s="26" t="s">
        <v>82</v>
      </c>
      <c r="B70" s="21" t="s">
        <v>5</v>
      </c>
      <c r="C70" s="16" t="s">
        <v>81</v>
      </c>
      <c r="D70" s="24" t="s">
        <v>101</v>
      </c>
      <c r="E70" s="24" t="s">
        <v>101</v>
      </c>
      <c r="F70" s="19">
        <f aca="true" t="shared" si="7" ref="F70:H71">F71</f>
        <v>821000</v>
      </c>
      <c r="G70" s="19">
        <f t="shared" si="7"/>
        <v>0</v>
      </c>
      <c r="H70" s="19">
        <f t="shared" si="7"/>
        <v>821000</v>
      </c>
    </row>
    <row r="71" spans="1:8" s="10" customFormat="1" ht="46.5">
      <c r="A71" s="23" t="s">
        <v>135</v>
      </c>
      <c r="B71" s="21" t="s">
        <v>5</v>
      </c>
      <c r="C71" s="16" t="s">
        <v>81</v>
      </c>
      <c r="D71" s="16" t="s">
        <v>155</v>
      </c>
      <c r="E71" s="24" t="s">
        <v>101</v>
      </c>
      <c r="F71" s="19">
        <f t="shared" si="7"/>
        <v>821000</v>
      </c>
      <c r="G71" s="19">
        <f t="shared" si="7"/>
        <v>0</v>
      </c>
      <c r="H71" s="19">
        <f t="shared" si="7"/>
        <v>821000</v>
      </c>
    </row>
    <row r="72" spans="1:8" s="10" customFormat="1" ht="15">
      <c r="A72" s="23" t="s">
        <v>117</v>
      </c>
      <c r="B72" s="21" t="s">
        <v>5</v>
      </c>
      <c r="C72" s="16" t="s">
        <v>81</v>
      </c>
      <c r="D72" s="42" t="s">
        <v>156</v>
      </c>
      <c r="E72" s="24"/>
      <c r="F72" s="19">
        <f>F74+F77</f>
        <v>821000</v>
      </c>
      <c r="G72" s="19">
        <f>G74+G77</f>
        <v>0</v>
      </c>
      <c r="H72" s="19">
        <f>H74+H77</f>
        <v>821000</v>
      </c>
    </row>
    <row r="73" spans="1:8" s="10" customFormat="1" ht="15">
      <c r="A73" s="23" t="s">
        <v>227</v>
      </c>
      <c r="B73" s="21" t="s">
        <v>5</v>
      </c>
      <c r="C73" s="16" t="s">
        <v>81</v>
      </c>
      <c r="D73" s="42" t="s">
        <v>190</v>
      </c>
      <c r="E73" s="24"/>
      <c r="F73" s="19">
        <f>F74</f>
        <v>506000</v>
      </c>
      <c r="G73" s="19">
        <f aca="true" t="shared" si="8" ref="G73:H75">G74</f>
        <v>0</v>
      </c>
      <c r="H73" s="19">
        <f t="shared" si="8"/>
        <v>506000</v>
      </c>
    </row>
    <row r="74" spans="1:8" s="10" customFormat="1" ht="15">
      <c r="A74" s="26" t="s">
        <v>118</v>
      </c>
      <c r="B74" s="21" t="s">
        <v>5</v>
      </c>
      <c r="C74" s="16" t="s">
        <v>81</v>
      </c>
      <c r="D74" s="42" t="s">
        <v>237</v>
      </c>
      <c r="E74" s="24" t="s">
        <v>101</v>
      </c>
      <c r="F74" s="19">
        <f>F75</f>
        <v>506000</v>
      </c>
      <c r="G74" s="19">
        <f t="shared" si="8"/>
        <v>0</v>
      </c>
      <c r="H74" s="19">
        <f t="shared" si="8"/>
        <v>506000</v>
      </c>
    </row>
    <row r="75" spans="1:8" s="10" customFormat="1" ht="30.75">
      <c r="A75" s="23" t="s">
        <v>89</v>
      </c>
      <c r="B75" s="21" t="s">
        <v>5</v>
      </c>
      <c r="C75" s="16" t="s">
        <v>81</v>
      </c>
      <c r="D75" s="42" t="s">
        <v>237</v>
      </c>
      <c r="E75" s="24" t="s">
        <v>73</v>
      </c>
      <c r="F75" s="19">
        <f>F76</f>
        <v>506000</v>
      </c>
      <c r="G75" s="19">
        <f t="shared" si="8"/>
        <v>0</v>
      </c>
      <c r="H75" s="19">
        <f t="shared" si="8"/>
        <v>506000</v>
      </c>
    </row>
    <row r="76" spans="1:8" s="10" customFormat="1" ht="30.75">
      <c r="A76" s="23" t="s">
        <v>90</v>
      </c>
      <c r="B76" s="21" t="s">
        <v>5</v>
      </c>
      <c r="C76" s="16" t="s">
        <v>81</v>
      </c>
      <c r="D76" s="42" t="s">
        <v>237</v>
      </c>
      <c r="E76" s="24" t="s">
        <v>74</v>
      </c>
      <c r="F76" s="19">
        <v>506000</v>
      </c>
      <c r="G76" s="47"/>
      <c r="H76" s="53">
        <f>F76+G76</f>
        <v>506000</v>
      </c>
    </row>
    <row r="77" spans="1:8" s="10" customFormat="1" ht="30.75">
      <c r="A77" s="13" t="s">
        <v>141</v>
      </c>
      <c r="B77" s="16" t="s">
        <v>5</v>
      </c>
      <c r="C77" s="16" t="s">
        <v>81</v>
      </c>
      <c r="D77" s="36" t="s">
        <v>191</v>
      </c>
      <c r="E77" s="16"/>
      <c r="F77" s="19">
        <f>F78</f>
        <v>315000</v>
      </c>
      <c r="G77" s="19">
        <f>G78</f>
        <v>0</v>
      </c>
      <c r="H77" s="19">
        <f>H78</f>
        <v>315000</v>
      </c>
    </row>
    <row r="78" spans="1:8" s="10" customFormat="1" ht="62.25">
      <c r="A78" s="35" t="s">
        <v>140</v>
      </c>
      <c r="B78" s="16" t="s">
        <v>5</v>
      </c>
      <c r="C78" s="16" t="s">
        <v>81</v>
      </c>
      <c r="D78" s="36" t="s">
        <v>191</v>
      </c>
      <c r="E78" s="16"/>
      <c r="F78" s="19">
        <f>F80</f>
        <v>315000</v>
      </c>
      <c r="G78" s="19">
        <f>G80</f>
        <v>0</v>
      </c>
      <c r="H78" s="19">
        <f>H80</f>
        <v>315000</v>
      </c>
    </row>
    <row r="79" spans="1:8" s="10" customFormat="1" ht="30.75">
      <c r="A79" s="35" t="s">
        <v>89</v>
      </c>
      <c r="B79" s="16" t="s">
        <v>5</v>
      </c>
      <c r="C79" s="16" t="s">
        <v>81</v>
      </c>
      <c r="D79" s="36" t="s">
        <v>191</v>
      </c>
      <c r="E79" s="16" t="s">
        <v>73</v>
      </c>
      <c r="F79" s="19">
        <f>F80</f>
        <v>315000</v>
      </c>
      <c r="G79" s="19">
        <f>G80</f>
        <v>0</v>
      </c>
      <c r="H79" s="19">
        <f>H80</f>
        <v>315000</v>
      </c>
    </row>
    <row r="80" spans="1:8" s="10" customFormat="1" ht="30.75">
      <c r="A80" s="35" t="s">
        <v>90</v>
      </c>
      <c r="B80" s="16" t="s">
        <v>5</v>
      </c>
      <c r="C80" s="16" t="s">
        <v>81</v>
      </c>
      <c r="D80" s="36" t="s">
        <v>191</v>
      </c>
      <c r="E80" s="43" t="s">
        <v>74</v>
      </c>
      <c r="F80" s="19">
        <v>315000</v>
      </c>
      <c r="G80" s="47"/>
      <c r="H80" s="53">
        <f>F80+G80</f>
        <v>315000</v>
      </c>
    </row>
    <row r="81" spans="1:8" s="10" customFormat="1" ht="15">
      <c r="A81" s="17" t="s">
        <v>28</v>
      </c>
      <c r="B81" s="18" t="s">
        <v>5</v>
      </c>
      <c r="C81" s="18" t="s">
        <v>29</v>
      </c>
      <c r="D81" s="22"/>
      <c r="E81" s="18"/>
      <c r="F81" s="12">
        <f>F103+F82</f>
        <v>7334054.55</v>
      </c>
      <c r="G81" s="12">
        <f>G103+G82</f>
        <v>-100000</v>
      </c>
      <c r="H81" s="12">
        <f>H103+H82</f>
        <v>7234054.55</v>
      </c>
    </row>
    <row r="82" spans="1:8" s="10" customFormat="1" ht="15">
      <c r="A82" s="13" t="s">
        <v>84</v>
      </c>
      <c r="B82" s="16" t="s">
        <v>5</v>
      </c>
      <c r="C82" s="16" t="s">
        <v>30</v>
      </c>
      <c r="D82" s="22"/>
      <c r="E82" s="16"/>
      <c r="F82" s="19">
        <f>F83</f>
        <v>6405775</v>
      </c>
      <c r="G82" s="19">
        <f>G83</f>
        <v>0</v>
      </c>
      <c r="H82" s="19">
        <f>H83</f>
        <v>6405775</v>
      </c>
    </row>
    <row r="83" spans="1:8" s="10" customFormat="1" ht="30.75">
      <c r="A83" s="13" t="s">
        <v>119</v>
      </c>
      <c r="B83" s="16" t="s">
        <v>5</v>
      </c>
      <c r="C83" s="16" t="s">
        <v>30</v>
      </c>
      <c r="D83" s="21" t="s">
        <v>157</v>
      </c>
      <c r="E83" s="16"/>
      <c r="F83" s="19">
        <f>F84+F98</f>
        <v>6405775</v>
      </c>
      <c r="G83" s="19">
        <f>G84+G98</f>
        <v>0</v>
      </c>
      <c r="H83" s="19">
        <f>H84+H98</f>
        <v>6405775</v>
      </c>
    </row>
    <row r="84" spans="1:8" s="10" customFormat="1" ht="30.75">
      <c r="A84" s="20" t="s">
        <v>120</v>
      </c>
      <c r="B84" s="21" t="s">
        <v>5</v>
      </c>
      <c r="C84" s="21" t="s">
        <v>30</v>
      </c>
      <c r="D84" s="21" t="s">
        <v>192</v>
      </c>
      <c r="E84" s="16"/>
      <c r="F84" s="19">
        <f>F85+F90</f>
        <v>6255217</v>
      </c>
      <c r="G84" s="19">
        <f>G85+G90</f>
        <v>0</v>
      </c>
      <c r="H84" s="19">
        <f>H85+H90</f>
        <v>6255217</v>
      </c>
    </row>
    <row r="85" spans="1:8" s="10" customFormat="1" ht="62.25">
      <c r="A85" s="13" t="s">
        <v>142</v>
      </c>
      <c r="B85" s="16" t="s">
        <v>5</v>
      </c>
      <c r="C85" s="16" t="s">
        <v>30</v>
      </c>
      <c r="D85" s="16" t="s">
        <v>193</v>
      </c>
      <c r="E85" s="16"/>
      <c r="F85" s="19">
        <f aca="true" t="shared" si="9" ref="F85:H86">F86</f>
        <v>2760258.58</v>
      </c>
      <c r="G85" s="19">
        <f t="shared" si="9"/>
        <v>0</v>
      </c>
      <c r="H85" s="19">
        <f t="shared" si="9"/>
        <v>2760258.58</v>
      </c>
    </row>
    <row r="86" spans="1:8" s="10" customFormat="1" ht="30.75">
      <c r="A86" s="13" t="s">
        <v>228</v>
      </c>
      <c r="B86" s="16" t="s">
        <v>5</v>
      </c>
      <c r="C86" s="16" t="s">
        <v>30</v>
      </c>
      <c r="D86" s="16" t="s">
        <v>194</v>
      </c>
      <c r="E86" s="16"/>
      <c r="F86" s="19">
        <f>F87+F95</f>
        <v>2760258.58</v>
      </c>
      <c r="G86" s="19">
        <f>G87+G95</f>
        <v>0</v>
      </c>
      <c r="H86" s="19">
        <f>H87+H95</f>
        <v>2760258.58</v>
      </c>
    </row>
    <row r="87" spans="1:8" s="10" customFormat="1" ht="29.25" customHeight="1">
      <c r="A87" s="13" t="s">
        <v>196</v>
      </c>
      <c r="B87" s="16" t="s">
        <v>5</v>
      </c>
      <c r="C87" s="16" t="s">
        <v>30</v>
      </c>
      <c r="D87" s="16" t="s">
        <v>195</v>
      </c>
      <c r="E87" s="16"/>
      <c r="F87" s="19">
        <f aca="true" t="shared" si="10" ref="F87:H88">F88</f>
        <v>216579.58</v>
      </c>
      <c r="G87" s="19">
        <f t="shared" si="10"/>
        <v>0</v>
      </c>
      <c r="H87" s="19">
        <f t="shared" si="10"/>
        <v>216579.58</v>
      </c>
    </row>
    <row r="88" spans="1:8" s="10" customFormat="1" ht="30.75">
      <c r="A88" s="34" t="s">
        <v>89</v>
      </c>
      <c r="B88" s="16" t="s">
        <v>5</v>
      </c>
      <c r="C88" s="16" t="s">
        <v>30</v>
      </c>
      <c r="D88" s="16" t="s">
        <v>195</v>
      </c>
      <c r="E88" s="16" t="s">
        <v>73</v>
      </c>
      <c r="F88" s="19">
        <f t="shared" si="10"/>
        <v>216579.58</v>
      </c>
      <c r="G88" s="19">
        <f t="shared" si="10"/>
        <v>0</v>
      </c>
      <c r="H88" s="19">
        <f t="shared" si="10"/>
        <v>216579.58</v>
      </c>
    </row>
    <row r="89" spans="1:8" s="10" customFormat="1" ht="30.75">
      <c r="A89" s="34" t="s">
        <v>90</v>
      </c>
      <c r="B89" s="16" t="s">
        <v>5</v>
      </c>
      <c r="C89" s="16" t="s">
        <v>30</v>
      </c>
      <c r="D89" s="16" t="s">
        <v>195</v>
      </c>
      <c r="E89" s="16" t="s">
        <v>74</v>
      </c>
      <c r="F89" s="19">
        <v>216579.58</v>
      </c>
      <c r="G89" s="47"/>
      <c r="H89" s="53">
        <f>F89+G89</f>
        <v>216579.58</v>
      </c>
    </row>
    <row r="90" spans="1:8" s="10" customFormat="1" ht="46.5">
      <c r="A90" s="20" t="s">
        <v>175</v>
      </c>
      <c r="B90" s="21" t="s">
        <v>5</v>
      </c>
      <c r="C90" s="21" t="s">
        <v>30</v>
      </c>
      <c r="D90" s="16" t="s">
        <v>193</v>
      </c>
      <c r="E90" s="21"/>
      <c r="F90" s="19">
        <f>F91</f>
        <v>3494958.42</v>
      </c>
      <c r="G90" s="19">
        <f aca="true" t="shared" si="11" ref="G90:H93">G91</f>
        <v>0</v>
      </c>
      <c r="H90" s="19">
        <f t="shared" si="11"/>
        <v>3494958.42</v>
      </c>
    </row>
    <row r="91" spans="1:8" s="10" customFormat="1" ht="30.75">
      <c r="A91" s="13" t="s">
        <v>229</v>
      </c>
      <c r="B91" s="21" t="s">
        <v>5</v>
      </c>
      <c r="C91" s="21" t="s">
        <v>30</v>
      </c>
      <c r="D91" s="16" t="s">
        <v>194</v>
      </c>
      <c r="E91" s="21"/>
      <c r="F91" s="19">
        <f>F92</f>
        <v>3494958.42</v>
      </c>
      <c r="G91" s="19">
        <f t="shared" si="11"/>
        <v>0</v>
      </c>
      <c r="H91" s="19">
        <f t="shared" si="11"/>
        <v>3494958.42</v>
      </c>
    </row>
    <row r="92" spans="1:8" s="10" customFormat="1" ht="30.75">
      <c r="A92" s="26" t="s">
        <v>197</v>
      </c>
      <c r="B92" s="21" t="s">
        <v>5</v>
      </c>
      <c r="C92" s="21" t="s">
        <v>30</v>
      </c>
      <c r="D92" s="16" t="s">
        <v>240</v>
      </c>
      <c r="E92" s="21"/>
      <c r="F92" s="19">
        <f>F93</f>
        <v>3494958.42</v>
      </c>
      <c r="G92" s="19">
        <f t="shared" si="11"/>
        <v>0</v>
      </c>
      <c r="H92" s="19">
        <f t="shared" si="11"/>
        <v>3494958.42</v>
      </c>
    </row>
    <row r="93" spans="1:8" s="10" customFormat="1" ht="30.75">
      <c r="A93" s="23" t="s">
        <v>89</v>
      </c>
      <c r="B93" s="21" t="s">
        <v>5</v>
      </c>
      <c r="C93" s="21" t="s">
        <v>30</v>
      </c>
      <c r="D93" s="16" t="s">
        <v>240</v>
      </c>
      <c r="E93" s="21" t="s">
        <v>73</v>
      </c>
      <c r="F93" s="19">
        <f>F94</f>
        <v>3494958.42</v>
      </c>
      <c r="G93" s="19">
        <f t="shared" si="11"/>
        <v>0</v>
      </c>
      <c r="H93" s="19">
        <f t="shared" si="11"/>
        <v>3494958.42</v>
      </c>
    </row>
    <row r="94" spans="1:8" s="10" customFormat="1" ht="30.75">
      <c r="A94" s="23" t="s">
        <v>90</v>
      </c>
      <c r="B94" s="21" t="s">
        <v>5</v>
      </c>
      <c r="C94" s="21" t="s">
        <v>30</v>
      </c>
      <c r="D94" s="16" t="s">
        <v>240</v>
      </c>
      <c r="E94" s="21" t="s">
        <v>74</v>
      </c>
      <c r="F94" s="19">
        <v>3494958.42</v>
      </c>
      <c r="G94" s="47"/>
      <c r="H94" s="53">
        <f>F94+G94</f>
        <v>3494958.42</v>
      </c>
    </row>
    <row r="95" spans="1:8" s="10" customFormat="1" ht="46.5">
      <c r="A95" s="13" t="s">
        <v>455</v>
      </c>
      <c r="B95" s="21" t="s">
        <v>5</v>
      </c>
      <c r="C95" s="21" t="s">
        <v>30</v>
      </c>
      <c r="D95" s="16" t="s">
        <v>456</v>
      </c>
      <c r="E95" s="21"/>
      <c r="F95" s="19">
        <f>F96</f>
        <v>2543679</v>
      </c>
      <c r="G95" s="19">
        <f>G96</f>
        <v>0</v>
      </c>
      <c r="H95" s="19">
        <f>H96</f>
        <v>2543679</v>
      </c>
    </row>
    <row r="96" spans="1:8" s="10" customFormat="1" ht="30.75">
      <c r="A96" s="23" t="s">
        <v>89</v>
      </c>
      <c r="B96" s="21" t="s">
        <v>5</v>
      </c>
      <c r="C96" s="21" t="s">
        <v>30</v>
      </c>
      <c r="D96" s="16" t="s">
        <v>456</v>
      </c>
      <c r="E96" s="21" t="s">
        <v>73</v>
      </c>
      <c r="F96" s="19">
        <f>F97</f>
        <v>2543679</v>
      </c>
      <c r="G96" s="19">
        <f>G97</f>
        <v>0</v>
      </c>
      <c r="H96" s="19">
        <f>H97</f>
        <v>2543679</v>
      </c>
    </row>
    <row r="97" spans="1:8" s="10" customFormat="1" ht="30.75">
      <c r="A97" s="23" t="s">
        <v>90</v>
      </c>
      <c r="B97" s="21" t="s">
        <v>5</v>
      </c>
      <c r="C97" s="21" t="s">
        <v>30</v>
      </c>
      <c r="D97" s="16" t="s">
        <v>456</v>
      </c>
      <c r="E97" s="21" t="s">
        <v>74</v>
      </c>
      <c r="F97" s="19">
        <v>2543679</v>
      </c>
      <c r="G97" s="47"/>
      <c r="H97" s="53">
        <f>F97+G97</f>
        <v>2543679</v>
      </c>
    </row>
    <row r="98" spans="1:8" s="10" customFormat="1" ht="30.75">
      <c r="A98" s="13" t="s">
        <v>136</v>
      </c>
      <c r="B98" s="21" t="s">
        <v>5</v>
      </c>
      <c r="C98" s="21" t="s">
        <v>30</v>
      </c>
      <c r="D98" s="21" t="s">
        <v>158</v>
      </c>
      <c r="E98" s="16"/>
      <c r="F98" s="19">
        <f>F99</f>
        <v>150558</v>
      </c>
      <c r="G98" s="19">
        <f>G99</f>
        <v>0</v>
      </c>
      <c r="H98" s="19">
        <f>H99</f>
        <v>150558</v>
      </c>
    </row>
    <row r="99" spans="1:8" s="10" customFormat="1" ht="30.75">
      <c r="A99" s="13" t="s">
        <v>239</v>
      </c>
      <c r="B99" s="21" t="s">
        <v>5</v>
      </c>
      <c r="C99" s="21" t="s">
        <v>30</v>
      </c>
      <c r="D99" s="21" t="s">
        <v>198</v>
      </c>
      <c r="E99" s="16"/>
      <c r="F99" s="19">
        <f>F100</f>
        <v>150558</v>
      </c>
      <c r="G99" s="19">
        <f aca="true" t="shared" si="12" ref="G99:H101">G100</f>
        <v>0</v>
      </c>
      <c r="H99" s="19">
        <f t="shared" si="12"/>
        <v>150558</v>
      </c>
    </row>
    <row r="100" spans="1:8" s="10" customFormat="1" ht="46.5">
      <c r="A100" s="13" t="s">
        <v>143</v>
      </c>
      <c r="B100" s="21" t="s">
        <v>5</v>
      </c>
      <c r="C100" s="21" t="s">
        <v>30</v>
      </c>
      <c r="D100" s="21" t="s">
        <v>241</v>
      </c>
      <c r="E100" s="16"/>
      <c r="F100" s="19">
        <f>F101</f>
        <v>150558</v>
      </c>
      <c r="G100" s="19">
        <f t="shared" si="12"/>
        <v>0</v>
      </c>
      <c r="H100" s="19">
        <f t="shared" si="12"/>
        <v>150558</v>
      </c>
    </row>
    <row r="101" spans="1:8" s="10" customFormat="1" ht="30.75">
      <c r="A101" s="23" t="s">
        <v>89</v>
      </c>
      <c r="B101" s="21" t="s">
        <v>5</v>
      </c>
      <c r="C101" s="21" t="s">
        <v>30</v>
      </c>
      <c r="D101" s="21" t="s">
        <v>241</v>
      </c>
      <c r="E101" s="16" t="s">
        <v>73</v>
      </c>
      <c r="F101" s="19">
        <f>F102</f>
        <v>150558</v>
      </c>
      <c r="G101" s="19">
        <f t="shared" si="12"/>
        <v>0</v>
      </c>
      <c r="H101" s="19">
        <f t="shared" si="12"/>
        <v>150558</v>
      </c>
    </row>
    <row r="102" spans="1:8" s="10" customFormat="1" ht="30.75">
      <c r="A102" s="23" t="s">
        <v>90</v>
      </c>
      <c r="B102" s="21" t="s">
        <v>5</v>
      </c>
      <c r="C102" s="21" t="s">
        <v>30</v>
      </c>
      <c r="D102" s="21" t="s">
        <v>241</v>
      </c>
      <c r="E102" s="16" t="s">
        <v>74</v>
      </c>
      <c r="F102" s="19">
        <v>150558</v>
      </c>
      <c r="G102" s="47"/>
      <c r="H102" s="53">
        <f>F102+G102</f>
        <v>150558</v>
      </c>
    </row>
    <row r="103" spans="1:8" s="10" customFormat="1" ht="15">
      <c r="A103" s="13" t="s">
        <v>31</v>
      </c>
      <c r="B103" s="16" t="s">
        <v>5</v>
      </c>
      <c r="C103" s="16" t="s">
        <v>32</v>
      </c>
      <c r="D103" s="16"/>
      <c r="E103" s="16"/>
      <c r="F103" s="19">
        <f>F108+F104</f>
        <v>928279.5499999999</v>
      </c>
      <c r="G103" s="19">
        <f>G108+G104</f>
        <v>-100000</v>
      </c>
      <c r="H103" s="19">
        <f>H108+H104</f>
        <v>828279.5499999999</v>
      </c>
    </row>
    <row r="104" spans="1:8" s="10" customFormat="1" ht="79.5" customHeight="1">
      <c r="A104" s="23" t="s">
        <v>262</v>
      </c>
      <c r="B104" s="16" t="s">
        <v>5</v>
      </c>
      <c r="C104" s="16" t="s">
        <v>32</v>
      </c>
      <c r="D104" s="21" t="s">
        <v>261</v>
      </c>
      <c r="E104" s="16"/>
      <c r="F104" s="19">
        <f>F105</f>
        <v>565124.69</v>
      </c>
      <c r="G104" s="19">
        <f aca="true" t="shared" si="13" ref="G104:H106">G105</f>
        <v>0</v>
      </c>
      <c r="H104" s="19">
        <f t="shared" si="13"/>
        <v>565124.69</v>
      </c>
    </row>
    <row r="105" spans="1:8" s="10" customFormat="1" ht="62.25">
      <c r="A105" s="23" t="s">
        <v>263</v>
      </c>
      <c r="B105" s="16" t="s">
        <v>5</v>
      </c>
      <c r="C105" s="16" t="s">
        <v>32</v>
      </c>
      <c r="D105" s="21" t="s">
        <v>264</v>
      </c>
      <c r="E105" s="16"/>
      <c r="F105" s="19">
        <f>F106</f>
        <v>565124.69</v>
      </c>
      <c r="G105" s="19">
        <f t="shared" si="13"/>
        <v>0</v>
      </c>
      <c r="H105" s="19">
        <f t="shared" si="13"/>
        <v>565124.69</v>
      </c>
    </row>
    <row r="106" spans="1:8" s="10" customFormat="1" ht="92.25" customHeight="1">
      <c r="A106" s="23" t="s">
        <v>266</v>
      </c>
      <c r="B106" s="16" t="s">
        <v>5</v>
      </c>
      <c r="C106" s="16" t="s">
        <v>32</v>
      </c>
      <c r="D106" s="21" t="s">
        <v>265</v>
      </c>
      <c r="E106" s="16"/>
      <c r="F106" s="19">
        <f>F107</f>
        <v>565124.69</v>
      </c>
      <c r="G106" s="19">
        <f t="shared" si="13"/>
        <v>0</v>
      </c>
      <c r="H106" s="19">
        <f t="shared" si="13"/>
        <v>565124.69</v>
      </c>
    </row>
    <row r="107" spans="1:8" s="10" customFormat="1" ht="15">
      <c r="A107" s="44" t="s">
        <v>145</v>
      </c>
      <c r="B107" s="21" t="s">
        <v>5</v>
      </c>
      <c r="C107" s="21" t="s">
        <v>32</v>
      </c>
      <c r="D107" s="21" t="s">
        <v>265</v>
      </c>
      <c r="E107" s="21" t="s">
        <v>144</v>
      </c>
      <c r="F107" s="19">
        <v>565124.69</v>
      </c>
      <c r="G107" s="19"/>
      <c r="H107" s="19">
        <f>F107+G107</f>
        <v>565124.69</v>
      </c>
    </row>
    <row r="108" spans="1:8" s="10" customFormat="1" ht="30.75">
      <c r="A108" s="20" t="s">
        <v>106</v>
      </c>
      <c r="B108" s="21" t="s">
        <v>5</v>
      </c>
      <c r="C108" s="21" t="s">
        <v>32</v>
      </c>
      <c r="D108" s="21" t="s">
        <v>159</v>
      </c>
      <c r="E108" s="21"/>
      <c r="F108" s="19">
        <f aca="true" t="shared" si="14" ref="F108:H112">F109</f>
        <v>363154.86</v>
      </c>
      <c r="G108" s="19">
        <f t="shared" si="14"/>
        <v>-100000</v>
      </c>
      <c r="H108" s="19">
        <f t="shared" si="14"/>
        <v>263154.86</v>
      </c>
    </row>
    <row r="109" spans="1:8" s="10" customFormat="1" ht="30.75">
      <c r="A109" s="20" t="s">
        <v>107</v>
      </c>
      <c r="B109" s="21" t="s">
        <v>5</v>
      </c>
      <c r="C109" s="21" t="s">
        <v>32</v>
      </c>
      <c r="D109" s="21" t="s">
        <v>160</v>
      </c>
      <c r="E109" s="21"/>
      <c r="F109" s="19">
        <f t="shared" si="14"/>
        <v>363154.86</v>
      </c>
      <c r="G109" s="19">
        <f t="shared" si="14"/>
        <v>-100000</v>
      </c>
      <c r="H109" s="19">
        <f t="shared" si="14"/>
        <v>263154.86</v>
      </c>
    </row>
    <row r="110" spans="1:8" s="10" customFormat="1" ht="46.5">
      <c r="A110" s="20" t="s">
        <v>201</v>
      </c>
      <c r="B110" s="21" t="s">
        <v>5</v>
      </c>
      <c r="C110" s="21" t="s">
        <v>32</v>
      </c>
      <c r="D110" s="21" t="s">
        <v>199</v>
      </c>
      <c r="E110" s="21"/>
      <c r="F110" s="19">
        <f t="shared" si="14"/>
        <v>363154.86</v>
      </c>
      <c r="G110" s="19">
        <f t="shared" si="14"/>
        <v>-100000</v>
      </c>
      <c r="H110" s="19">
        <f t="shared" si="14"/>
        <v>263154.86</v>
      </c>
    </row>
    <row r="111" spans="1:8" s="10" customFormat="1" ht="30.75">
      <c r="A111" s="26" t="s">
        <v>98</v>
      </c>
      <c r="B111" s="21" t="s">
        <v>5</v>
      </c>
      <c r="C111" s="21" t="s">
        <v>32</v>
      </c>
      <c r="D111" s="21" t="s">
        <v>200</v>
      </c>
      <c r="E111" s="21"/>
      <c r="F111" s="19">
        <f t="shared" si="14"/>
        <v>363154.86</v>
      </c>
      <c r="G111" s="19">
        <f t="shared" si="14"/>
        <v>-100000</v>
      </c>
      <c r="H111" s="19">
        <f t="shared" si="14"/>
        <v>263154.86</v>
      </c>
    </row>
    <row r="112" spans="1:8" s="10" customFormat="1" ht="30.75">
      <c r="A112" s="23" t="s">
        <v>89</v>
      </c>
      <c r="B112" s="21" t="s">
        <v>5</v>
      </c>
      <c r="C112" s="21" t="s">
        <v>32</v>
      </c>
      <c r="D112" s="21" t="s">
        <v>200</v>
      </c>
      <c r="E112" s="21" t="s">
        <v>73</v>
      </c>
      <c r="F112" s="19">
        <f t="shared" si="14"/>
        <v>363154.86</v>
      </c>
      <c r="G112" s="19">
        <f t="shared" si="14"/>
        <v>-100000</v>
      </c>
      <c r="H112" s="19">
        <f t="shared" si="14"/>
        <v>263154.86</v>
      </c>
    </row>
    <row r="113" spans="1:8" s="10" customFormat="1" ht="30.75">
      <c r="A113" s="23" t="s">
        <v>90</v>
      </c>
      <c r="B113" s="21" t="s">
        <v>5</v>
      </c>
      <c r="C113" s="21" t="s">
        <v>32</v>
      </c>
      <c r="D113" s="21" t="s">
        <v>200</v>
      </c>
      <c r="E113" s="21" t="s">
        <v>74</v>
      </c>
      <c r="F113" s="19">
        <v>363154.86</v>
      </c>
      <c r="G113" s="19">
        <v>-100000</v>
      </c>
      <c r="H113" s="53">
        <f>F113+G113</f>
        <v>263154.86</v>
      </c>
    </row>
    <row r="114" spans="1:8" s="10" customFormat="1" ht="15">
      <c r="A114" s="17" t="s">
        <v>33</v>
      </c>
      <c r="B114" s="18" t="s">
        <v>5</v>
      </c>
      <c r="C114" s="18" t="s">
        <v>34</v>
      </c>
      <c r="D114" s="16"/>
      <c r="E114" s="18"/>
      <c r="F114" s="12">
        <f>F115+F122+F137</f>
        <v>13829558.14</v>
      </c>
      <c r="G114" s="12">
        <f>G115+G122+G137</f>
        <v>100000</v>
      </c>
      <c r="H114" s="12">
        <f>H115+H122+H137</f>
        <v>13929558.14</v>
      </c>
    </row>
    <row r="115" spans="1:8" s="10" customFormat="1" ht="15">
      <c r="A115" s="13" t="s">
        <v>35</v>
      </c>
      <c r="B115" s="16" t="s">
        <v>5</v>
      </c>
      <c r="C115" s="16" t="s">
        <v>36</v>
      </c>
      <c r="D115" s="16"/>
      <c r="E115" s="16"/>
      <c r="F115" s="19">
        <f aca="true" t="shared" si="15" ref="F115:H116">F116</f>
        <v>456000</v>
      </c>
      <c r="G115" s="19">
        <f t="shared" si="15"/>
        <v>0</v>
      </c>
      <c r="H115" s="19">
        <f t="shared" si="15"/>
        <v>456000</v>
      </c>
    </row>
    <row r="116" spans="1:8" s="10" customFormat="1" ht="46.5">
      <c r="A116" s="13" t="s">
        <v>121</v>
      </c>
      <c r="B116" s="16" t="s">
        <v>5</v>
      </c>
      <c r="C116" s="16" t="s">
        <v>36</v>
      </c>
      <c r="D116" s="16" t="s">
        <v>161</v>
      </c>
      <c r="E116" s="16"/>
      <c r="F116" s="19">
        <f t="shared" si="15"/>
        <v>456000</v>
      </c>
      <c r="G116" s="19">
        <f t="shared" si="15"/>
        <v>0</v>
      </c>
      <c r="H116" s="19">
        <f t="shared" si="15"/>
        <v>456000</v>
      </c>
    </row>
    <row r="117" spans="1:8" s="10" customFormat="1" ht="30.75">
      <c r="A117" s="13" t="s">
        <v>122</v>
      </c>
      <c r="B117" s="16" t="s">
        <v>5</v>
      </c>
      <c r="C117" s="16" t="s">
        <v>36</v>
      </c>
      <c r="D117" s="16" t="s">
        <v>162</v>
      </c>
      <c r="E117" s="16"/>
      <c r="F117" s="19">
        <f>F119</f>
        <v>456000</v>
      </c>
      <c r="G117" s="19">
        <f>G119</f>
        <v>0</v>
      </c>
      <c r="H117" s="19">
        <f>H119</f>
        <v>456000</v>
      </c>
    </row>
    <row r="118" spans="1:8" s="10" customFormat="1" ht="30.75">
      <c r="A118" s="13" t="s">
        <v>202</v>
      </c>
      <c r="B118" s="16" t="s">
        <v>5</v>
      </c>
      <c r="C118" s="16" t="s">
        <v>36</v>
      </c>
      <c r="D118" s="16" t="s">
        <v>203</v>
      </c>
      <c r="E118" s="16"/>
      <c r="F118" s="19">
        <f>F119</f>
        <v>456000</v>
      </c>
      <c r="G118" s="19">
        <f aca="true" t="shared" si="16" ref="G118:H120">G119</f>
        <v>0</v>
      </c>
      <c r="H118" s="19">
        <f t="shared" si="16"/>
        <v>456000</v>
      </c>
    </row>
    <row r="119" spans="1:8" s="10" customFormat="1" ht="30.75">
      <c r="A119" s="13" t="s">
        <v>125</v>
      </c>
      <c r="B119" s="16" t="s">
        <v>5</v>
      </c>
      <c r="C119" s="16" t="s">
        <v>36</v>
      </c>
      <c r="D119" s="16" t="s">
        <v>204</v>
      </c>
      <c r="E119" s="16"/>
      <c r="F119" s="19">
        <f>F120</f>
        <v>456000</v>
      </c>
      <c r="G119" s="19">
        <f t="shared" si="16"/>
        <v>0</v>
      </c>
      <c r="H119" s="19">
        <f t="shared" si="16"/>
        <v>456000</v>
      </c>
    </row>
    <row r="120" spans="1:8" s="10" customFormat="1" ht="30.75">
      <c r="A120" s="23" t="s">
        <v>89</v>
      </c>
      <c r="B120" s="16" t="s">
        <v>5</v>
      </c>
      <c r="C120" s="16" t="s">
        <v>36</v>
      </c>
      <c r="D120" s="16" t="s">
        <v>204</v>
      </c>
      <c r="E120" s="16" t="s">
        <v>73</v>
      </c>
      <c r="F120" s="19">
        <f>F121</f>
        <v>456000</v>
      </c>
      <c r="G120" s="19">
        <f t="shared" si="16"/>
        <v>0</v>
      </c>
      <c r="H120" s="19">
        <f t="shared" si="16"/>
        <v>456000</v>
      </c>
    </row>
    <row r="121" spans="1:8" s="10" customFormat="1" ht="30.75">
      <c r="A121" s="23" t="s">
        <v>90</v>
      </c>
      <c r="B121" s="16" t="s">
        <v>5</v>
      </c>
      <c r="C121" s="16" t="s">
        <v>36</v>
      </c>
      <c r="D121" s="16" t="s">
        <v>204</v>
      </c>
      <c r="E121" s="16" t="s">
        <v>74</v>
      </c>
      <c r="F121" s="19">
        <v>456000</v>
      </c>
      <c r="G121" s="47"/>
      <c r="H121" s="53">
        <f>F121+G121</f>
        <v>456000</v>
      </c>
    </row>
    <row r="122" spans="1:8" s="10" customFormat="1" ht="15">
      <c r="A122" s="13" t="s">
        <v>37</v>
      </c>
      <c r="B122" s="16" t="s">
        <v>5</v>
      </c>
      <c r="C122" s="16" t="s">
        <v>38</v>
      </c>
      <c r="D122" s="16"/>
      <c r="E122" s="16"/>
      <c r="F122" s="19">
        <f>F123</f>
        <v>5201118.75</v>
      </c>
      <c r="G122" s="19">
        <f>G123</f>
        <v>0</v>
      </c>
      <c r="H122" s="19">
        <f>H123</f>
        <v>5201118.75</v>
      </c>
    </row>
    <row r="123" spans="1:8" s="10" customFormat="1" ht="46.5">
      <c r="A123" s="13" t="s">
        <v>121</v>
      </c>
      <c r="B123" s="16" t="s">
        <v>5</v>
      </c>
      <c r="C123" s="16" t="s">
        <v>38</v>
      </c>
      <c r="D123" s="16" t="s">
        <v>161</v>
      </c>
      <c r="E123" s="16"/>
      <c r="F123" s="19">
        <f>F124+F129</f>
        <v>5201118.75</v>
      </c>
      <c r="G123" s="19">
        <f>G124+G129</f>
        <v>0</v>
      </c>
      <c r="H123" s="19">
        <f>H124+H129</f>
        <v>5201118.75</v>
      </c>
    </row>
    <row r="124" spans="1:8" s="10" customFormat="1" ht="15">
      <c r="A124" s="13" t="s">
        <v>124</v>
      </c>
      <c r="B124" s="16" t="s">
        <v>5</v>
      </c>
      <c r="C124" s="16" t="s">
        <v>38</v>
      </c>
      <c r="D124" s="21" t="s">
        <v>163</v>
      </c>
      <c r="E124" s="16"/>
      <c r="F124" s="19">
        <f aca="true" t="shared" si="17" ref="F124:H126">F125</f>
        <v>189877.59</v>
      </c>
      <c r="G124" s="19">
        <f t="shared" si="17"/>
        <v>0</v>
      </c>
      <c r="H124" s="19">
        <f t="shared" si="17"/>
        <v>189877.59</v>
      </c>
    </row>
    <row r="125" spans="1:8" s="10" customFormat="1" ht="46.5">
      <c r="A125" s="13" t="s">
        <v>207</v>
      </c>
      <c r="B125" s="16" t="s">
        <v>5</v>
      </c>
      <c r="C125" s="16" t="s">
        <v>38</v>
      </c>
      <c r="D125" s="21" t="s">
        <v>205</v>
      </c>
      <c r="E125" s="16"/>
      <c r="F125" s="19">
        <f t="shared" si="17"/>
        <v>189877.59</v>
      </c>
      <c r="G125" s="19">
        <f t="shared" si="17"/>
        <v>0</v>
      </c>
      <c r="H125" s="19">
        <f t="shared" si="17"/>
        <v>189877.59</v>
      </c>
    </row>
    <row r="126" spans="1:8" s="10" customFormat="1" ht="46.5">
      <c r="A126" s="13" t="s">
        <v>139</v>
      </c>
      <c r="B126" s="16" t="s">
        <v>5</v>
      </c>
      <c r="C126" s="16" t="s">
        <v>38</v>
      </c>
      <c r="D126" s="21" t="s">
        <v>208</v>
      </c>
      <c r="E126" s="16"/>
      <c r="F126" s="19">
        <f>F127</f>
        <v>189877.59</v>
      </c>
      <c r="G126" s="19">
        <f t="shared" si="17"/>
        <v>0</v>
      </c>
      <c r="H126" s="19">
        <f t="shared" si="17"/>
        <v>189877.59</v>
      </c>
    </row>
    <row r="127" spans="1:8" s="10" customFormat="1" ht="30.75">
      <c r="A127" s="23" t="s">
        <v>89</v>
      </c>
      <c r="B127" s="16" t="s">
        <v>5</v>
      </c>
      <c r="C127" s="16" t="s">
        <v>38</v>
      </c>
      <c r="D127" s="21" t="s">
        <v>208</v>
      </c>
      <c r="E127" s="16" t="s">
        <v>73</v>
      </c>
      <c r="F127" s="19">
        <f>F128</f>
        <v>189877.59</v>
      </c>
      <c r="G127" s="19">
        <f>G128</f>
        <v>0</v>
      </c>
      <c r="H127" s="19">
        <f>H128</f>
        <v>189877.59</v>
      </c>
    </row>
    <row r="128" spans="1:8" s="10" customFormat="1" ht="30.75">
      <c r="A128" s="23" t="s">
        <v>90</v>
      </c>
      <c r="B128" s="16" t="s">
        <v>5</v>
      </c>
      <c r="C128" s="16" t="s">
        <v>38</v>
      </c>
      <c r="D128" s="21" t="s">
        <v>208</v>
      </c>
      <c r="E128" s="16" t="s">
        <v>74</v>
      </c>
      <c r="F128" s="19">
        <v>189877.59</v>
      </c>
      <c r="G128" s="47"/>
      <c r="H128" s="53">
        <f>F128+G128</f>
        <v>189877.59</v>
      </c>
    </row>
    <row r="129" spans="1:8" s="9" customFormat="1" ht="46.5">
      <c r="A129" s="13" t="s">
        <v>123</v>
      </c>
      <c r="B129" s="16" t="s">
        <v>5</v>
      </c>
      <c r="C129" s="16" t="s">
        <v>38</v>
      </c>
      <c r="D129" s="16" t="s">
        <v>164</v>
      </c>
      <c r="E129" s="16"/>
      <c r="F129" s="19">
        <f>F130</f>
        <v>5011241.16</v>
      </c>
      <c r="G129" s="19">
        <f aca="true" t="shared" si="18" ref="G129:H132">G130</f>
        <v>0</v>
      </c>
      <c r="H129" s="19">
        <f t="shared" si="18"/>
        <v>5011241.16</v>
      </c>
    </row>
    <row r="130" spans="1:8" s="9" customFormat="1" ht="30.75">
      <c r="A130" s="13" t="s">
        <v>206</v>
      </c>
      <c r="B130" s="16" t="s">
        <v>5</v>
      </c>
      <c r="C130" s="16" t="s">
        <v>38</v>
      </c>
      <c r="D130" s="16" t="s">
        <v>209</v>
      </c>
      <c r="E130" s="16"/>
      <c r="F130" s="19">
        <f>F131+F134</f>
        <v>5011241.16</v>
      </c>
      <c r="G130" s="19">
        <f>G131+G134</f>
        <v>0</v>
      </c>
      <c r="H130" s="19">
        <f>H131+H134</f>
        <v>5011241.16</v>
      </c>
    </row>
    <row r="131" spans="1:8" s="9" customFormat="1" ht="46.5">
      <c r="A131" s="13" t="s">
        <v>139</v>
      </c>
      <c r="B131" s="16" t="s">
        <v>5</v>
      </c>
      <c r="C131" s="16" t="s">
        <v>38</v>
      </c>
      <c r="D131" s="16" t="s">
        <v>210</v>
      </c>
      <c r="E131" s="16"/>
      <c r="F131" s="19">
        <f>F132</f>
        <v>421241.16</v>
      </c>
      <c r="G131" s="19">
        <f t="shared" si="18"/>
        <v>0</v>
      </c>
      <c r="H131" s="19">
        <f t="shared" si="18"/>
        <v>421241.16</v>
      </c>
    </row>
    <row r="132" spans="1:8" s="9" customFormat="1" ht="30.75">
      <c r="A132" s="23" t="s">
        <v>89</v>
      </c>
      <c r="B132" s="16" t="s">
        <v>5</v>
      </c>
      <c r="C132" s="16" t="s">
        <v>38</v>
      </c>
      <c r="D132" s="16" t="s">
        <v>210</v>
      </c>
      <c r="E132" s="16" t="s">
        <v>73</v>
      </c>
      <c r="F132" s="19">
        <f>F133</f>
        <v>421241.16</v>
      </c>
      <c r="G132" s="19">
        <f t="shared" si="18"/>
        <v>0</v>
      </c>
      <c r="H132" s="19">
        <f t="shared" si="18"/>
        <v>421241.16</v>
      </c>
    </row>
    <row r="133" spans="1:8" s="9" customFormat="1" ht="30.75">
      <c r="A133" s="23" t="s">
        <v>90</v>
      </c>
      <c r="B133" s="16" t="s">
        <v>5</v>
      </c>
      <c r="C133" s="16" t="s">
        <v>38</v>
      </c>
      <c r="D133" s="16" t="s">
        <v>210</v>
      </c>
      <c r="E133" s="16" t="s">
        <v>74</v>
      </c>
      <c r="F133" s="19">
        <v>421241.16</v>
      </c>
      <c r="G133" s="120"/>
      <c r="H133" s="31">
        <f>F133+G133</f>
        <v>421241.16</v>
      </c>
    </row>
    <row r="134" spans="1:8" s="9" customFormat="1" ht="46.5">
      <c r="A134" s="23" t="s">
        <v>278</v>
      </c>
      <c r="B134" s="16" t="s">
        <v>5</v>
      </c>
      <c r="C134" s="16" t="s">
        <v>279</v>
      </c>
      <c r="D134" s="16" t="s">
        <v>280</v>
      </c>
      <c r="E134" s="16"/>
      <c r="F134" s="19">
        <f aca="true" t="shared" si="19" ref="F134:H135">F135</f>
        <v>4590000</v>
      </c>
      <c r="G134" s="19">
        <f t="shared" si="19"/>
        <v>0</v>
      </c>
      <c r="H134" s="19">
        <f t="shared" si="19"/>
        <v>4590000</v>
      </c>
    </row>
    <row r="135" spans="1:8" s="9" customFormat="1" ht="30.75">
      <c r="A135" s="23" t="s">
        <v>89</v>
      </c>
      <c r="B135" s="16" t="s">
        <v>5</v>
      </c>
      <c r="C135" s="16" t="s">
        <v>279</v>
      </c>
      <c r="D135" s="16" t="s">
        <v>280</v>
      </c>
      <c r="E135" s="16" t="s">
        <v>73</v>
      </c>
      <c r="F135" s="19">
        <f t="shared" si="19"/>
        <v>4590000</v>
      </c>
      <c r="G135" s="19">
        <f t="shared" si="19"/>
        <v>0</v>
      </c>
      <c r="H135" s="19">
        <f t="shared" si="19"/>
        <v>4590000</v>
      </c>
    </row>
    <row r="136" spans="1:8" s="9" customFormat="1" ht="30.75">
      <c r="A136" s="23" t="s">
        <v>90</v>
      </c>
      <c r="B136" s="16" t="s">
        <v>5</v>
      </c>
      <c r="C136" s="16" t="s">
        <v>279</v>
      </c>
      <c r="D136" s="16" t="s">
        <v>280</v>
      </c>
      <c r="E136" s="16" t="s">
        <v>74</v>
      </c>
      <c r="F136" s="19">
        <v>4590000</v>
      </c>
      <c r="G136" s="120"/>
      <c r="H136" s="31">
        <f>F136+G136</f>
        <v>4590000</v>
      </c>
    </row>
    <row r="137" spans="1:8" s="9" customFormat="1" ht="15">
      <c r="A137" s="13" t="s">
        <v>39</v>
      </c>
      <c r="B137" s="16" t="s">
        <v>40</v>
      </c>
      <c r="C137" s="16" t="s">
        <v>41</v>
      </c>
      <c r="D137" s="22"/>
      <c r="E137" s="16"/>
      <c r="F137" s="19">
        <f>F141+F138</f>
        <v>8172439.39</v>
      </c>
      <c r="G137" s="19">
        <f>G141+G138</f>
        <v>100000</v>
      </c>
      <c r="H137" s="19">
        <f>H141+H138</f>
        <v>8272439.39</v>
      </c>
    </row>
    <row r="138" spans="1:8" s="9" customFormat="1" ht="48" customHeight="1">
      <c r="A138" s="23" t="s">
        <v>272</v>
      </c>
      <c r="B138" s="16" t="s">
        <v>5</v>
      </c>
      <c r="C138" s="16" t="s">
        <v>281</v>
      </c>
      <c r="D138" s="16" t="s">
        <v>282</v>
      </c>
      <c r="E138" s="16"/>
      <c r="F138" s="19">
        <f aca="true" t="shared" si="20" ref="F138:H139">F139</f>
        <v>1046000</v>
      </c>
      <c r="G138" s="19">
        <f t="shared" si="20"/>
        <v>0</v>
      </c>
      <c r="H138" s="19">
        <f t="shared" si="20"/>
        <v>1046000</v>
      </c>
    </row>
    <row r="139" spans="1:8" s="9" customFormat="1" ht="30.75">
      <c r="A139" s="23" t="s">
        <v>89</v>
      </c>
      <c r="B139" s="16" t="s">
        <v>5</v>
      </c>
      <c r="C139" s="16"/>
      <c r="D139" s="16" t="s">
        <v>282</v>
      </c>
      <c r="E139" s="16" t="s">
        <v>73</v>
      </c>
      <c r="F139" s="19">
        <f t="shared" si="20"/>
        <v>1046000</v>
      </c>
      <c r="G139" s="19">
        <f t="shared" si="20"/>
        <v>0</v>
      </c>
      <c r="H139" s="19">
        <f t="shared" si="20"/>
        <v>1046000</v>
      </c>
    </row>
    <row r="140" spans="1:8" s="9" customFormat="1" ht="30.75">
      <c r="A140" s="23" t="s">
        <v>90</v>
      </c>
      <c r="B140" s="16" t="s">
        <v>5</v>
      </c>
      <c r="C140" s="16"/>
      <c r="D140" s="16" t="s">
        <v>282</v>
      </c>
      <c r="E140" s="16" t="s">
        <v>74</v>
      </c>
      <c r="F140" s="19">
        <v>1046000</v>
      </c>
      <c r="G140" s="120"/>
      <c r="H140" s="31">
        <f>F140+G140</f>
        <v>1046000</v>
      </c>
    </row>
    <row r="141" spans="1:8" s="9" customFormat="1" ht="30.75">
      <c r="A141" s="20" t="s">
        <v>126</v>
      </c>
      <c r="B141" s="16" t="s">
        <v>40</v>
      </c>
      <c r="C141" s="16" t="s">
        <v>41</v>
      </c>
      <c r="D141" s="16" t="s">
        <v>165</v>
      </c>
      <c r="E141" s="18"/>
      <c r="F141" s="19">
        <f>F142</f>
        <v>7126439.39</v>
      </c>
      <c r="G141" s="19">
        <f aca="true" t="shared" si="21" ref="G141:H144">G142</f>
        <v>100000</v>
      </c>
      <c r="H141" s="19">
        <f t="shared" si="21"/>
        <v>7226439.39</v>
      </c>
    </row>
    <row r="142" spans="1:8" s="9" customFormat="1" ht="30.75">
      <c r="A142" s="20" t="s">
        <v>230</v>
      </c>
      <c r="B142" s="16" t="s">
        <v>40</v>
      </c>
      <c r="C142" s="16" t="s">
        <v>41</v>
      </c>
      <c r="D142" s="16" t="s">
        <v>211</v>
      </c>
      <c r="E142" s="18"/>
      <c r="F142" s="19">
        <f>F143</f>
        <v>7126439.39</v>
      </c>
      <c r="G142" s="19">
        <f t="shared" si="21"/>
        <v>100000</v>
      </c>
      <c r="H142" s="19">
        <f t="shared" si="21"/>
        <v>7226439.39</v>
      </c>
    </row>
    <row r="143" spans="1:8" s="9" customFormat="1" ht="15">
      <c r="A143" s="26" t="s">
        <v>212</v>
      </c>
      <c r="B143" s="16" t="s">
        <v>40</v>
      </c>
      <c r="C143" s="16" t="s">
        <v>41</v>
      </c>
      <c r="D143" s="16" t="s">
        <v>233</v>
      </c>
      <c r="E143" s="18"/>
      <c r="F143" s="19">
        <f>F144</f>
        <v>7126439.39</v>
      </c>
      <c r="G143" s="19">
        <f t="shared" si="21"/>
        <v>100000</v>
      </c>
      <c r="H143" s="19">
        <f t="shared" si="21"/>
        <v>7226439.39</v>
      </c>
    </row>
    <row r="144" spans="1:8" s="9" customFormat="1" ht="30.75">
      <c r="A144" s="23" t="s">
        <v>89</v>
      </c>
      <c r="B144" s="16" t="s">
        <v>40</v>
      </c>
      <c r="C144" s="16" t="s">
        <v>41</v>
      </c>
      <c r="D144" s="16" t="s">
        <v>233</v>
      </c>
      <c r="E144" s="16" t="s">
        <v>73</v>
      </c>
      <c r="F144" s="19">
        <f>F145</f>
        <v>7126439.39</v>
      </c>
      <c r="G144" s="19">
        <f t="shared" si="21"/>
        <v>100000</v>
      </c>
      <c r="H144" s="19">
        <f t="shared" si="21"/>
        <v>7226439.39</v>
      </c>
    </row>
    <row r="145" spans="1:8" s="9" customFormat="1" ht="30.75">
      <c r="A145" s="23" t="s">
        <v>90</v>
      </c>
      <c r="B145" s="16" t="s">
        <v>40</v>
      </c>
      <c r="C145" s="16" t="s">
        <v>41</v>
      </c>
      <c r="D145" s="16" t="s">
        <v>233</v>
      </c>
      <c r="E145" s="16" t="s">
        <v>74</v>
      </c>
      <c r="F145" s="19">
        <v>7126439.39</v>
      </c>
      <c r="G145" s="19">
        <v>100000</v>
      </c>
      <c r="H145" s="19">
        <f>F145+G145</f>
        <v>7226439.39</v>
      </c>
    </row>
    <row r="146" spans="1:8" ht="15">
      <c r="A146" s="17" t="s">
        <v>45</v>
      </c>
      <c r="B146" s="18" t="s">
        <v>5</v>
      </c>
      <c r="C146" s="18" t="s">
        <v>46</v>
      </c>
      <c r="D146" s="16"/>
      <c r="E146" s="18"/>
      <c r="F146" s="12">
        <f>F155+F162+F147</f>
        <v>994852</v>
      </c>
      <c r="G146" s="12">
        <f>G155+G162+G147</f>
        <v>0</v>
      </c>
      <c r="H146" s="12">
        <f>H155+H162+H147</f>
        <v>994852</v>
      </c>
    </row>
    <row r="147" spans="1:8" ht="15">
      <c r="A147" s="13" t="s">
        <v>251</v>
      </c>
      <c r="B147" s="16" t="s">
        <v>5</v>
      </c>
      <c r="C147" s="16" t="s">
        <v>255</v>
      </c>
      <c r="D147" s="16"/>
      <c r="E147" s="16"/>
      <c r="F147" s="19">
        <f>F148</f>
        <v>113000</v>
      </c>
      <c r="G147" s="19">
        <f aca="true" t="shared" si="22" ref="G147:H153">G148</f>
        <v>0</v>
      </c>
      <c r="H147" s="19">
        <f t="shared" si="22"/>
        <v>113000</v>
      </c>
    </row>
    <row r="148" spans="1:8" ht="30.75">
      <c r="A148" s="23" t="s">
        <v>128</v>
      </c>
      <c r="B148" s="16" t="s">
        <v>5</v>
      </c>
      <c r="C148" s="16" t="s">
        <v>255</v>
      </c>
      <c r="D148" s="16" t="s">
        <v>169</v>
      </c>
      <c r="E148" s="18"/>
      <c r="F148" s="19">
        <f>F149</f>
        <v>113000</v>
      </c>
      <c r="G148" s="19">
        <f t="shared" si="22"/>
        <v>0</v>
      </c>
      <c r="H148" s="19">
        <f t="shared" si="22"/>
        <v>113000</v>
      </c>
    </row>
    <row r="149" spans="1:8" ht="30.75">
      <c r="A149" s="23" t="s">
        <v>129</v>
      </c>
      <c r="B149" s="16" t="s">
        <v>5</v>
      </c>
      <c r="C149" s="16" t="s">
        <v>255</v>
      </c>
      <c r="D149" s="16" t="s">
        <v>218</v>
      </c>
      <c r="E149" s="16"/>
      <c r="F149" s="19">
        <f>F150</f>
        <v>113000</v>
      </c>
      <c r="G149" s="19">
        <f t="shared" si="22"/>
        <v>0</v>
      </c>
      <c r="H149" s="19">
        <f t="shared" si="22"/>
        <v>113000</v>
      </c>
    </row>
    <row r="150" spans="1:8" ht="46.5">
      <c r="A150" s="23" t="s">
        <v>260</v>
      </c>
      <c r="B150" s="16" t="s">
        <v>5</v>
      </c>
      <c r="C150" s="16" t="s">
        <v>255</v>
      </c>
      <c r="D150" s="16" t="s">
        <v>258</v>
      </c>
      <c r="E150" s="16"/>
      <c r="F150" s="19">
        <f>F152</f>
        <v>113000</v>
      </c>
      <c r="G150" s="19">
        <f>G152</f>
        <v>0</v>
      </c>
      <c r="H150" s="19">
        <f>H152</f>
        <v>113000</v>
      </c>
    </row>
    <row r="151" spans="1:8" ht="30.75">
      <c r="A151" s="23" t="s">
        <v>252</v>
      </c>
      <c r="B151" s="16" t="s">
        <v>5</v>
      </c>
      <c r="C151" s="16" t="s">
        <v>255</v>
      </c>
      <c r="D151" s="16" t="s">
        <v>259</v>
      </c>
      <c r="E151" s="16"/>
      <c r="F151" s="19"/>
      <c r="G151" s="19"/>
      <c r="H151" s="19"/>
    </row>
    <row r="152" spans="1:8" ht="15">
      <c r="A152" s="23" t="s">
        <v>60</v>
      </c>
      <c r="B152" s="16" t="s">
        <v>5</v>
      </c>
      <c r="C152" s="16" t="s">
        <v>255</v>
      </c>
      <c r="D152" s="16" t="s">
        <v>259</v>
      </c>
      <c r="E152" s="16" t="s">
        <v>59</v>
      </c>
      <c r="F152" s="19">
        <f>F153</f>
        <v>113000</v>
      </c>
      <c r="G152" s="19">
        <f t="shared" si="22"/>
        <v>0</v>
      </c>
      <c r="H152" s="19">
        <f t="shared" si="22"/>
        <v>113000</v>
      </c>
    </row>
    <row r="153" spans="1:8" ht="30.75">
      <c r="A153" s="23" t="s">
        <v>253</v>
      </c>
      <c r="B153" s="16" t="s">
        <v>5</v>
      </c>
      <c r="C153" s="16" t="s">
        <v>255</v>
      </c>
      <c r="D153" s="16" t="s">
        <v>259</v>
      </c>
      <c r="E153" s="16" t="s">
        <v>256</v>
      </c>
      <c r="F153" s="19">
        <f>F154</f>
        <v>113000</v>
      </c>
      <c r="G153" s="19">
        <f t="shared" si="22"/>
        <v>0</v>
      </c>
      <c r="H153" s="19">
        <f t="shared" si="22"/>
        <v>113000</v>
      </c>
    </row>
    <row r="154" spans="1:8" ht="15">
      <c r="A154" s="23" t="s">
        <v>254</v>
      </c>
      <c r="B154" s="16" t="s">
        <v>5</v>
      </c>
      <c r="C154" s="16" t="s">
        <v>255</v>
      </c>
      <c r="D154" s="16" t="s">
        <v>259</v>
      </c>
      <c r="E154" s="16" t="s">
        <v>257</v>
      </c>
      <c r="F154" s="19">
        <v>113000</v>
      </c>
      <c r="G154" s="19"/>
      <c r="H154" s="19">
        <f>F154+G154</f>
        <v>113000</v>
      </c>
    </row>
    <row r="155" spans="1:8" ht="15">
      <c r="A155" s="13" t="s">
        <v>47</v>
      </c>
      <c r="B155" s="16" t="s">
        <v>5</v>
      </c>
      <c r="C155" s="16" t="s">
        <v>48</v>
      </c>
      <c r="D155" s="16"/>
      <c r="E155" s="16"/>
      <c r="F155" s="19">
        <f aca="true" t="shared" si="23" ref="F155:H160">F156</f>
        <v>536116</v>
      </c>
      <c r="G155" s="19">
        <f t="shared" si="23"/>
        <v>0</v>
      </c>
      <c r="H155" s="19">
        <f t="shared" si="23"/>
        <v>536116</v>
      </c>
    </row>
    <row r="156" spans="1:8" ht="30.75">
      <c r="A156" s="20" t="s">
        <v>128</v>
      </c>
      <c r="B156" s="16" t="s">
        <v>5</v>
      </c>
      <c r="C156" s="16" t="s">
        <v>48</v>
      </c>
      <c r="D156" s="16" t="s">
        <v>169</v>
      </c>
      <c r="E156" s="16"/>
      <c r="F156" s="19">
        <f t="shared" si="23"/>
        <v>536116</v>
      </c>
      <c r="G156" s="19">
        <f t="shared" si="23"/>
        <v>0</v>
      </c>
      <c r="H156" s="19">
        <f t="shared" si="23"/>
        <v>536116</v>
      </c>
    </row>
    <row r="157" spans="1:8" ht="30.75">
      <c r="A157" s="20" t="s">
        <v>129</v>
      </c>
      <c r="B157" s="16" t="s">
        <v>5</v>
      </c>
      <c r="C157" s="16" t="s">
        <v>48</v>
      </c>
      <c r="D157" s="16" t="s">
        <v>218</v>
      </c>
      <c r="E157" s="16"/>
      <c r="F157" s="19">
        <f t="shared" si="23"/>
        <v>536116</v>
      </c>
      <c r="G157" s="19">
        <f t="shared" si="23"/>
        <v>0</v>
      </c>
      <c r="H157" s="19">
        <f t="shared" si="23"/>
        <v>536116</v>
      </c>
    </row>
    <row r="158" spans="1:8" ht="46.5">
      <c r="A158" s="20" t="s">
        <v>220</v>
      </c>
      <c r="B158" s="16" t="s">
        <v>5</v>
      </c>
      <c r="C158" s="16" t="s">
        <v>48</v>
      </c>
      <c r="D158" s="16" t="s">
        <v>219</v>
      </c>
      <c r="E158" s="16"/>
      <c r="F158" s="19">
        <f t="shared" si="23"/>
        <v>536116</v>
      </c>
      <c r="G158" s="19">
        <f t="shared" si="23"/>
        <v>0</v>
      </c>
      <c r="H158" s="19">
        <f t="shared" si="23"/>
        <v>536116</v>
      </c>
    </row>
    <row r="159" spans="1:8" ht="78">
      <c r="A159" s="13" t="s">
        <v>130</v>
      </c>
      <c r="B159" s="16" t="s">
        <v>5</v>
      </c>
      <c r="C159" s="16" t="s">
        <v>48</v>
      </c>
      <c r="D159" s="16" t="s">
        <v>221</v>
      </c>
      <c r="E159" s="16"/>
      <c r="F159" s="19">
        <f t="shared" si="23"/>
        <v>536116</v>
      </c>
      <c r="G159" s="19">
        <f t="shared" si="23"/>
        <v>0</v>
      </c>
      <c r="H159" s="19">
        <f t="shared" si="23"/>
        <v>536116</v>
      </c>
    </row>
    <row r="160" spans="1:8" ht="15">
      <c r="A160" s="13" t="s">
        <v>63</v>
      </c>
      <c r="B160" s="16" t="s">
        <v>5</v>
      </c>
      <c r="C160" s="16" t="s">
        <v>48</v>
      </c>
      <c r="D160" s="16" t="s">
        <v>221</v>
      </c>
      <c r="E160" s="16" t="s">
        <v>10</v>
      </c>
      <c r="F160" s="19">
        <f t="shared" si="23"/>
        <v>536116</v>
      </c>
      <c r="G160" s="19">
        <f t="shared" si="23"/>
        <v>0</v>
      </c>
      <c r="H160" s="19">
        <f t="shared" si="23"/>
        <v>536116</v>
      </c>
    </row>
    <row r="161" spans="1:8" ht="15">
      <c r="A161" s="13" t="s">
        <v>64</v>
      </c>
      <c r="B161" s="16" t="s">
        <v>5</v>
      </c>
      <c r="C161" s="16" t="s">
        <v>48</v>
      </c>
      <c r="D161" s="16" t="s">
        <v>221</v>
      </c>
      <c r="E161" s="16" t="s">
        <v>65</v>
      </c>
      <c r="F161" s="19">
        <v>536116</v>
      </c>
      <c r="G161" s="44"/>
      <c r="H161" s="121">
        <f>F161+G161</f>
        <v>536116</v>
      </c>
    </row>
    <row r="162" spans="1:8" ht="15">
      <c r="A162" s="13" t="s">
        <v>49</v>
      </c>
      <c r="B162" s="16" t="s">
        <v>5</v>
      </c>
      <c r="C162" s="16" t="s">
        <v>50</v>
      </c>
      <c r="D162" s="16"/>
      <c r="E162" s="16"/>
      <c r="F162" s="19">
        <f>F163</f>
        <v>345736</v>
      </c>
      <c r="G162" s="19">
        <f>G163</f>
        <v>0</v>
      </c>
      <c r="H162" s="19">
        <f>H163</f>
        <v>345736</v>
      </c>
    </row>
    <row r="163" spans="1:8" ht="30.75">
      <c r="A163" s="20" t="s">
        <v>131</v>
      </c>
      <c r="B163" s="16" t="s">
        <v>5</v>
      </c>
      <c r="C163" s="16" t="s">
        <v>50</v>
      </c>
      <c r="D163" s="25" t="s">
        <v>169</v>
      </c>
      <c r="E163" s="16"/>
      <c r="F163" s="19">
        <f>F166</f>
        <v>345736</v>
      </c>
      <c r="G163" s="19">
        <f>G166</f>
        <v>0</v>
      </c>
      <c r="H163" s="19">
        <f>H166</f>
        <v>345736</v>
      </c>
    </row>
    <row r="164" spans="1:8" ht="30.75">
      <c r="A164" s="20" t="s">
        <v>129</v>
      </c>
      <c r="B164" s="16" t="s">
        <v>5</v>
      </c>
      <c r="C164" s="16" t="s">
        <v>50</v>
      </c>
      <c r="D164" s="25" t="s">
        <v>218</v>
      </c>
      <c r="E164" s="16"/>
      <c r="F164" s="19">
        <f aca="true" t="shared" si="24" ref="F164:H165">F165</f>
        <v>345736</v>
      </c>
      <c r="G164" s="19">
        <f t="shared" si="24"/>
        <v>0</v>
      </c>
      <c r="H164" s="19">
        <f t="shared" si="24"/>
        <v>345736</v>
      </c>
    </row>
    <row r="165" spans="1:8" ht="30.75">
      <c r="A165" s="20" t="s">
        <v>222</v>
      </c>
      <c r="B165" s="16" t="s">
        <v>5</v>
      </c>
      <c r="C165" s="16" t="s">
        <v>50</v>
      </c>
      <c r="D165" s="25" t="s">
        <v>242</v>
      </c>
      <c r="E165" s="16"/>
      <c r="F165" s="19">
        <f t="shared" si="24"/>
        <v>345736</v>
      </c>
      <c r="G165" s="19">
        <f t="shared" si="24"/>
        <v>0</v>
      </c>
      <c r="H165" s="19">
        <f t="shared" si="24"/>
        <v>345736</v>
      </c>
    </row>
    <row r="166" spans="1:8" ht="15">
      <c r="A166" s="20" t="s">
        <v>104</v>
      </c>
      <c r="B166" s="21" t="s">
        <v>5</v>
      </c>
      <c r="C166" s="21" t="s">
        <v>50</v>
      </c>
      <c r="D166" s="21" t="s">
        <v>243</v>
      </c>
      <c r="E166" s="16"/>
      <c r="F166" s="19">
        <f>F167+F169</f>
        <v>345736</v>
      </c>
      <c r="G166" s="19">
        <f>G167+G169</f>
        <v>0</v>
      </c>
      <c r="H166" s="19">
        <f>H167+H169</f>
        <v>345736</v>
      </c>
    </row>
    <row r="167" spans="1:8" ht="15">
      <c r="A167" s="13" t="s">
        <v>60</v>
      </c>
      <c r="B167" s="16" t="s">
        <v>5</v>
      </c>
      <c r="C167" s="16" t="s">
        <v>50</v>
      </c>
      <c r="D167" s="21" t="s">
        <v>243</v>
      </c>
      <c r="E167" s="16" t="s">
        <v>59</v>
      </c>
      <c r="F167" s="19">
        <f>F168</f>
        <v>52000</v>
      </c>
      <c r="G167" s="19">
        <f>G168</f>
        <v>0</v>
      </c>
      <c r="H167" s="19">
        <f>H168</f>
        <v>52000</v>
      </c>
    </row>
    <row r="168" spans="1:8" ht="30.75">
      <c r="A168" s="29" t="s">
        <v>62</v>
      </c>
      <c r="B168" s="16" t="s">
        <v>5</v>
      </c>
      <c r="C168" s="16" t="s">
        <v>50</v>
      </c>
      <c r="D168" s="21" t="s">
        <v>243</v>
      </c>
      <c r="E168" s="16" t="s">
        <v>61</v>
      </c>
      <c r="F168" s="19">
        <v>52000</v>
      </c>
      <c r="G168" s="44"/>
      <c r="H168" s="121">
        <f>F168+G168</f>
        <v>52000</v>
      </c>
    </row>
    <row r="169" spans="1:8" ht="30.75">
      <c r="A169" s="13" t="s">
        <v>66</v>
      </c>
      <c r="B169" s="16" t="s">
        <v>5</v>
      </c>
      <c r="C169" s="16" t="s">
        <v>50</v>
      </c>
      <c r="D169" s="21" t="s">
        <v>243</v>
      </c>
      <c r="E169" s="16" t="s">
        <v>67</v>
      </c>
      <c r="F169" s="19">
        <f>F170</f>
        <v>293736</v>
      </c>
      <c r="G169" s="19">
        <f>G170</f>
        <v>0</v>
      </c>
      <c r="H169" s="19">
        <f>H170</f>
        <v>293736</v>
      </c>
    </row>
    <row r="170" spans="1:8" ht="46.5">
      <c r="A170" s="13" t="s">
        <v>86</v>
      </c>
      <c r="B170" s="16" t="s">
        <v>5</v>
      </c>
      <c r="C170" s="16" t="s">
        <v>50</v>
      </c>
      <c r="D170" s="21" t="s">
        <v>243</v>
      </c>
      <c r="E170" s="16" t="s">
        <v>68</v>
      </c>
      <c r="F170" s="19">
        <v>293736</v>
      </c>
      <c r="G170" s="44"/>
      <c r="H170" s="121">
        <f>F170+G170</f>
        <v>293736</v>
      </c>
    </row>
    <row r="171" spans="1:8" ht="15">
      <c r="A171" s="17" t="s">
        <v>51</v>
      </c>
      <c r="B171" s="18" t="s">
        <v>5</v>
      </c>
      <c r="C171" s="18" t="s">
        <v>52</v>
      </c>
      <c r="D171" s="22"/>
      <c r="E171" s="18"/>
      <c r="F171" s="30">
        <f aca="true" t="shared" si="25" ref="F171:H176">F172</f>
        <v>5550000</v>
      </c>
      <c r="G171" s="30">
        <f t="shared" si="25"/>
        <v>0</v>
      </c>
      <c r="H171" s="30">
        <f t="shared" si="25"/>
        <v>5550000</v>
      </c>
    </row>
    <row r="172" spans="1:8" ht="15">
      <c r="A172" s="13" t="s">
        <v>53</v>
      </c>
      <c r="B172" s="16" t="s">
        <v>5</v>
      </c>
      <c r="C172" s="16" t="s">
        <v>54</v>
      </c>
      <c r="D172" s="22"/>
      <c r="E172" s="16"/>
      <c r="F172" s="31">
        <f t="shared" si="25"/>
        <v>5550000</v>
      </c>
      <c r="G172" s="31">
        <f t="shared" si="25"/>
        <v>0</v>
      </c>
      <c r="H172" s="31">
        <f t="shared" si="25"/>
        <v>5550000</v>
      </c>
    </row>
    <row r="173" spans="1:8" ht="46.5">
      <c r="A173" s="32" t="s">
        <v>132</v>
      </c>
      <c r="B173" s="16" t="s">
        <v>5</v>
      </c>
      <c r="C173" s="16" t="s">
        <v>54</v>
      </c>
      <c r="D173" s="16" t="s">
        <v>170</v>
      </c>
      <c r="E173" s="16"/>
      <c r="F173" s="31">
        <f t="shared" si="25"/>
        <v>5550000</v>
      </c>
      <c r="G173" s="31">
        <f t="shared" si="25"/>
        <v>0</v>
      </c>
      <c r="H173" s="31">
        <f t="shared" si="25"/>
        <v>5550000</v>
      </c>
    </row>
    <row r="174" spans="1:8" ht="62.25">
      <c r="A174" s="47" t="s">
        <v>224</v>
      </c>
      <c r="B174" s="16" t="s">
        <v>5</v>
      </c>
      <c r="C174" s="16" t="s">
        <v>54</v>
      </c>
      <c r="D174" s="16" t="s">
        <v>223</v>
      </c>
      <c r="E174" s="16"/>
      <c r="F174" s="31">
        <f t="shared" si="25"/>
        <v>5550000</v>
      </c>
      <c r="G174" s="31">
        <f t="shared" si="25"/>
        <v>0</v>
      </c>
      <c r="H174" s="31">
        <f t="shared" si="25"/>
        <v>5550000</v>
      </c>
    </row>
    <row r="175" spans="1:8" ht="18" customHeight="1">
      <c r="A175" s="47" t="s">
        <v>105</v>
      </c>
      <c r="B175" s="21" t="s">
        <v>5</v>
      </c>
      <c r="C175" s="21" t="s">
        <v>54</v>
      </c>
      <c r="D175" s="21" t="s">
        <v>225</v>
      </c>
      <c r="E175" s="16"/>
      <c r="F175" s="31">
        <f t="shared" si="25"/>
        <v>5550000</v>
      </c>
      <c r="G175" s="31">
        <f t="shared" si="25"/>
        <v>0</v>
      </c>
      <c r="H175" s="31">
        <f t="shared" si="25"/>
        <v>5550000</v>
      </c>
    </row>
    <row r="176" spans="1:8" ht="30.75">
      <c r="A176" s="47" t="s">
        <v>66</v>
      </c>
      <c r="B176" s="16" t="s">
        <v>5</v>
      </c>
      <c r="C176" s="16" t="s">
        <v>54</v>
      </c>
      <c r="D176" s="21" t="s">
        <v>225</v>
      </c>
      <c r="E176" s="16" t="s">
        <v>67</v>
      </c>
      <c r="F176" s="31">
        <f t="shared" si="25"/>
        <v>5550000</v>
      </c>
      <c r="G176" s="31">
        <f t="shared" si="25"/>
        <v>0</v>
      </c>
      <c r="H176" s="31">
        <f t="shared" si="25"/>
        <v>5550000</v>
      </c>
    </row>
    <row r="177" spans="1:8" ht="15">
      <c r="A177" s="47" t="s">
        <v>69</v>
      </c>
      <c r="B177" s="16" t="s">
        <v>5</v>
      </c>
      <c r="C177" s="16" t="s">
        <v>54</v>
      </c>
      <c r="D177" s="21" t="s">
        <v>225</v>
      </c>
      <c r="E177" s="16" t="s">
        <v>70</v>
      </c>
      <c r="F177" s="31">
        <v>5550000</v>
      </c>
      <c r="G177" s="44"/>
      <c r="H177" s="121">
        <f>F177+G177</f>
        <v>5550000</v>
      </c>
    </row>
    <row r="178" spans="1:8" s="135" customFormat="1" ht="15">
      <c r="A178" s="17" t="s">
        <v>55</v>
      </c>
      <c r="B178" s="18" t="s">
        <v>5</v>
      </c>
      <c r="C178" s="18" t="s">
        <v>56</v>
      </c>
      <c r="D178" s="18"/>
      <c r="E178" s="18"/>
      <c r="F178" s="30">
        <f>F183+F179</f>
        <v>1172475</v>
      </c>
      <c r="G178" s="30">
        <f>G183+G179</f>
        <v>0</v>
      </c>
      <c r="H178" s="30">
        <f>H183+H179</f>
        <v>1172475</v>
      </c>
    </row>
    <row r="179" spans="1:8" ht="15">
      <c r="A179" s="13" t="s">
        <v>267</v>
      </c>
      <c r="B179" s="16"/>
      <c r="C179" s="16" t="s">
        <v>268</v>
      </c>
      <c r="D179" s="16"/>
      <c r="E179" s="16"/>
      <c r="F179" s="31">
        <f>F180</f>
        <v>51448</v>
      </c>
      <c r="G179" s="31">
        <f aca="true" t="shared" si="26" ref="G179:H181">G180</f>
        <v>0</v>
      </c>
      <c r="H179" s="31">
        <f t="shared" si="26"/>
        <v>51448</v>
      </c>
    </row>
    <row r="180" spans="1:8" ht="15">
      <c r="A180" s="54" t="s">
        <v>271</v>
      </c>
      <c r="B180" s="16" t="s">
        <v>5</v>
      </c>
      <c r="C180" s="16" t="s">
        <v>268</v>
      </c>
      <c r="D180" s="16" t="s">
        <v>269</v>
      </c>
      <c r="E180" s="16"/>
      <c r="F180" s="31">
        <f>F181</f>
        <v>51448</v>
      </c>
      <c r="G180" s="31">
        <f>G181</f>
        <v>0</v>
      </c>
      <c r="H180" s="31">
        <f>H181</f>
        <v>51448</v>
      </c>
    </row>
    <row r="181" spans="1:8" ht="15">
      <c r="A181" s="13" t="s">
        <v>63</v>
      </c>
      <c r="B181" s="16" t="s">
        <v>5</v>
      </c>
      <c r="C181" s="16" t="s">
        <v>268</v>
      </c>
      <c r="D181" s="16" t="s">
        <v>269</v>
      </c>
      <c r="E181" s="16" t="s">
        <v>10</v>
      </c>
      <c r="F181" s="31">
        <f>F182</f>
        <v>51448</v>
      </c>
      <c r="G181" s="31">
        <f t="shared" si="26"/>
        <v>0</v>
      </c>
      <c r="H181" s="31">
        <f t="shared" si="26"/>
        <v>51448</v>
      </c>
    </row>
    <row r="182" spans="1:8" ht="15">
      <c r="A182" s="13" t="s">
        <v>64</v>
      </c>
      <c r="B182" s="16" t="s">
        <v>5</v>
      </c>
      <c r="C182" s="16" t="s">
        <v>268</v>
      </c>
      <c r="D182" s="16" t="s">
        <v>269</v>
      </c>
      <c r="E182" s="16" t="s">
        <v>65</v>
      </c>
      <c r="F182" s="31">
        <v>51448</v>
      </c>
      <c r="G182" s="31"/>
      <c r="H182" s="31">
        <f>F182+G182</f>
        <v>51448</v>
      </c>
    </row>
    <row r="183" spans="1:8" ht="15">
      <c r="A183" s="13" t="s">
        <v>57</v>
      </c>
      <c r="B183" s="16" t="s">
        <v>5</v>
      </c>
      <c r="C183" s="16" t="s">
        <v>58</v>
      </c>
      <c r="D183" s="16"/>
      <c r="E183" s="16"/>
      <c r="F183" s="31">
        <f>F184</f>
        <v>1121027</v>
      </c>
      <c r="G183" s="31">
        <f aca="true" t="shared" si="27" ref="G183:H186">G184</f>
        <v>0</v>
      </c>
      <c r="H183" s="31">
        <f t="shared" si="27"/>
        <v>1121027</v>
      </c>
    </row>
    <row r="184" spans="1:8" ht="30.75">
      <c r="A184" s="33" t="s">
        <v>108</v>
      </c>
      <c r="B184" s="21" t="s">
        <v>5</v>
      </c>
      <c r="C184" s="21" t="s">
        <v>109</v>
      </c>
      <c r="D184" s="21" t="s">
        <v>171</v>
      </c>
      <c r="E184" s="21"/>
      <c r="F184" s="31">
        <f>F185</f>
        <v>1121027</v>
      </c>
      <c r="G184" s="31">
        <f t="shared" si="27"/>
        <v>0</v>
      </c>
      <c r="H184" s="31">
        <f t="shared" si="27"/>
        <v>1121027</v>
      </c>
    </row>
    <row r="185" spans="1:8" ht="15">
      <c r="A185" s="33" t="s">
        <v>238</v>
      </c>
      <c r="B185" s="21" t="s">
        <v>5</v>
      </c>
      <c r="C185" s="21" t="s">
        <v>58</v>
      </c>
      <c r="D185" s="21" t="s">
        <v>245</v>
      </c>
      <c r="E185" s="21"/>
      <c r="F185" s="31">
        <f>F186</f>
        <v>1121027</v>
      </c>
      <c r="G185" s="31">
        <f t="shared" si="27"/>
        <v>0</v>
      </c>
      <c r="H185" s="31">
        <f t="shared" si="27"/>
        <v>1121027</v>
      </c>
    </row>
    <row r="186" spans="1:8" ht="30.75">
      <c r="A186" s="33" t="s">
        <v>66</v>
      </c>
      <c r="B186" s="21" t="s">
        <v>5</v>
      </c>
      <c r="C186" s="21" t="s">
        <v>58</v>
      </c>
      <c r="D186" s="21" t="s">
        <v>245</v>
      </c>
      <c r="E186" s="21" t="s">
        <v>67</v>
      </c>
      <c r="F186" s="31">
        <f>F187</f>
        <v>1121027</v>
      </c>
      <c r="G186" s="31">
        <f t="shared" si="27"/>
        <v>0</v>
      </c>
      <c r="H186" s="31">
        <f t="shared" si="27"/>
        <v>1121027</v>
      </c>
    </row>
    <row r="187" spans="1:8" ht="15">
      <c r="A187" s="13" t="s">
        <v>69</v>
      </c>
      <c r="B187" s="21" t="s">
        <v>5</v>
      </c>
      <c r="C187" s="21" t="s">
        <v>58</v>
      </c>
      <c r="D187" s="21" t="s">
        <v>245</v>
      </c>
      <c r="E187" s="21" t="s">
        <v>70</v>
      </c>
      <c r="F187" s="31">
        <v>1121027</v>
      </c>
      <c r="G187" s="44"/>
      <c r="H187" s="121">
        <f>F187+G187</f>
        <v>1121027</v>
      </c>
    </row>
    <row r="188" spans="1:8" ht="30.75">
      <c r="A188" s="37" t="s">
        <v>176</v>
      </c>
      <c r="B188" s="18" t="s">
        <v>5</v>
      </c>
      <c r="C188" s="38" t="s">
        <v>177</v>
      </c>
      <c r="D188" s="21"/>
      <c r="E188" s="38"/>
      <c r="F188" s="39">
        <f>F189</f>
        <v>100000</v>
      </c>
      <c r="G188" s="39">
        <f aca="true" t="shared" si="28" ref="G188:H192">G189</f>
        <v>0</v>
      </c>
      <c r="H188" s="39">
        <f t="shared" si="28"/>
        <v>100000</v>
      </c>
    </row>
    <row r="189" spans="1:8" ht="30.75">
      <c r="A189" s="20" t="s">
        <v>178</v>
      </c>
      <c r="B189" s="16" t="s">
        <v>5</v>
      </c>
      <c r="C189" s="21" t="s">
        <v>179</v>
      </c>
      <c r="D189" s="21"/>
      <c r="E189" s="21"/>
      <c r="F189" s="40">
        <f>F190</f>
        <v>100000</v>
      </c>
      <c r="G189" s="40">
        <f t="shared" si="28"/>
        <v>0</v>
      </c>
      <c r="H189" s="40">
        <f t="shared" si="28"/>
        <v>100000</v>
      </c>
    </row>
    <row r="190" spans="1:8" ht="30.75">
      <c r="A190" s="20" t="s">
        <v>92</v>
      </c>
      <c r="B190" s="16" t="s">
        <v>5</v>
      </c>
      <c r="C190" s="21" t="s">
        <v>179</v>
      </c>
      <c r="D190" s="21" t="s">
        <v>149</v>
      </c>
      <c r="E190" s="21"/>
      <c r="F190" s="40">
        <f>F191</f>
        <v>100000</v>
      </c>
      <c r="G190" s="40">
        <f t="shared" si="28"/>
        <v>0</v>
      </c>
      <c r="H190" s="40">
        <f t="shared" si="28"/>
        <v>100000</v>
      </c>
    </row>
    <row r="191" spans="1:8" ht="15">
      <c r="A191" s="20" t="s">
        <v>180</v>
      </c>
      <c r="B191" s="16" t="s">
        <v>5</v>
      </c>
      <c r="C191" s="21" t="s">
        <v>179</v>
      </c>
      <c r="D191" s="21" t="s">
        <v>185</v>
      </c>
      <c r="E191" s="21"/>
      <c r="F191" s="40">
        <f>F192</f>
        <v>100000</v>
      </c>
      <c r="G191" s="40">
        <f t="shared" si="28"/>
        <v>0</v>
      </c>
      <c r="H191" s="40">
        <f t="shared" si="28"/>
        <v>100000</v>
      </c>
    </row>
    <row r="192" spans="1:8" ht="30.75">
      <c r="A192" s="20" t="s">
        <v>181</v>
      </c>
      <c r="B192" s="16" t="s">
        <v>5</v>
      </c>
      <c r="C192" s="21" t="s">
        <v>179</v>
      </c>
      <c r="D192" s="21" t="s">
        <v>185</v>
      </c>
      <c r="E192" s="21" t="s">
        <v>182</v>
      </c>
      <c r="F192" s="40">
        <f>F193</f>
        <v>100000</v>
      </c>
      <c r="G192" s="40">
        <f t="shared" si="28"/>
        <v>0</v>
      </c>
      <c r="H192" s="40">
        <f t="shared" si="28"/>
        <v>100000</v>
      </c>
    </row>
    <row r="193" spans="1:8" ht="15">
      <c r="A193" s="20" t="s">
        <v>183</v>
      </c>
      <c r="B193" s="16" t="s">
        <v>5</v>
      </c>
      <c r="C193" s="21" t="s">
        <v>179</v>
      </c>
      <c r="D193" s="21" t="s">
        <v>185</v>
      </c>
      <c r="E193" s="21" t="s">
        <v>184</v>
      </c>
      <c r="F193" s="40">
        <v>100000</v>
      </c>
      <c r="G193" s="44"/>
      <c r="H193" s="121">
        <f>F193+G193</f>
        <v>100000</v>
      </c>
    </row>
    <row r="194" spans="1:9" ht="46.5">
      <c r="A194" s="49" t="s">
        <v>248</v>
      </c>
      <c r="B194" s="18"/>
      <c r="C194" s="38"/>
      <c r="D194" s="38"/>
      <c r="E194" s="38"/>
      <c r="F194" s="39">
        <f aca="true" t="shared" si="29" ref="F194:H195">F195</f>
        <v>5182678.98</v>
      </c>
      <c r="G194" s="39">
        <f t="shared" si="29"/>
        <v>161500</v>
      </c>
      <c r="H194" s="39">
        <f t="shared" si="29"/>
        <v>5344178.98</v>
      </c>
      <c r="I194" s="136"/>
    </row>
    <row r="195" spans="1:8" ht="15">
      <c r="A195" s="13" t="s">
        <v>85</v>
      </c>
      <c r="B195" s="16" t="s">
        <v>5</v>
      </c>
      <c r="C195" s="16" t="s">
        <v>42</v>
      </c>
      <c r="D195" s="22"/>
      <c r="E195" s="16"/>
      <c r="F195" s="19">
        <f t="shared" si="29"/>
        <v>5182678.98</v>
      </c>
      <c r="G195" s="19">
        <f t="shared" si="29"/>
        <v>161500</v>
      </c>
      <c r="H195" s="19">
        <f t="shared" si="29"/>
        <v>5344178.98</v>
      </c>
    </row>
    <row r="196" spans="1:8" ht="15">
      <c r="A196" s="13" t="s">
        <v>43</v>
      </c>
      <c r="B196" s="16" t="s">
        <v>5</v>
      </c>
      <c r="C196" s="16" t="s">
        <v>44</v>
      </c>
      <c r="D196" s="22"/>
      <c r="E196" s="16"/>
      <c r="F196" s="19">
        <f>F200+F197</f>
        <v>5182678.98</v>
      </c>
      <c r="G196" s="19">
        <f>G200+G197</f>
        <v>161500</v>
      </c>
      <c r="H196" s="19">
        <f>H200+H197</f>
        <v>5344178.98</v>
      </c>
    </row>
    <row r="197" spans="1:8" ht="30.75">
      <c r="A197" s="13" t="s">
        <v>453</v>
      </c>
      <c r="B197" s="16" t="s">
        <v>5</v>
      </c>
      <c r="C197" s="16" t="s">
        <v>44</v>
      </c>
      <c r="D197" s="16" t="s">
        <v>454</v>
      </c>
      <c r="E197" s="16"/>
      <c r="F197" s="19">
        <f aca="true" t="shared" si="30" ref="F197:H198">F198</f>
        <v>6938.98</v>
      </c>
      <c r="G197" s="19">
        <f t="shared" si="30"/>
        <v>0</v>
      </c>
      <c r="H197" s="19">
        <f t="shared" si="30"/>
        <v>6938.98</v>
      </c>
    </row>
    <row r="198" spans="1:8" ht="30.75">
      <c r="A198" s="23" t="s">
        <v>89</v>
      </c>
      <c r="B198" s="16" t="s">
        <v>5</v>
      </c>
      <c r="C198" s="16" t="s">
        <v>44</v>
      </c>
      <c r="D198" s="16" t="s">
        <v>454</v>
      </c>
      <c r="E198" s="16" t="s">
        <v>73</v>
      </c>
      <c r="F198" s="19">
        <f t="shared" si="30"/>
        <v>6938.98</v>
      </c>
      <c r="G198" s="19">
        <f t="shared" si="30"/>
        <v>0</v>
      </c>
      <c r="H198" s="19">
        <f t="shared" si="30"/>
        <v>6938.98</v>
      </c>
    </row>
    <row r="199" spans="1:8" ht="30.75">
      <c r="A199" s="23" t="s">
        <v>90</v>
      </c>
      <c r="B199" s="16" t="s">
        <v>5</v>
      </c>
      <c r="C199" s="16" t="s">
        <v>44</v>
      </c>
      <c r="D199" s="16" t="s">
        <v>454</v>
      </c>
      <c r="E199" s="16" t="s">
        <v>74</v>
      </c>
      <c r="F199" s="19">
        <v>6938.98</v>
      </c>
      <c r="G199" s="19"/>
      <c r="H199" s="19">
        <f>F199+G199</f>
        <v>6938.98</v>
      </c>
    </row>
    <row r="200" spans="1:8" ht="30.75">
      <c r="A200" s="20" t="s">
        <v>138</v>
      </c>
      <c r="B200" s="16" t="s">
        <v>5</v>
      </c>
      <c r="C200" s="16" t="s">
        <v>44</v>
      </c>
      <c r="D200" s="21" t="s">
        <v>167</v>
      </c>
      <c r="E200" s="27"/>
      <c r="F200" s="28">
        <f>F201+F210</f>
        <v>5175740</v>
      </c>
      <c r="G200" s="28">
        <f>G201+G210</f>
        <v>161500</v>
      </c>
      <c r="H200" s="28">
        <f>H201+H210</f>
        <v>5337240</v>
      </c>
    </row>
    <row r="201" spans="1:8" ht="15">
      <c r="A201" s="20" t="s">
        <v>127</v>
      </c>
      <c r="B201" s="16" t="s">
        <v>5</v>
      </c>
      <c r="C201" s="21" t="s">
        <v>99</v>
      </c>
      <c r="D201" s="21" t="s">
        <v>166</v>
      </c>
      <c r="E201" s="21"/>
      <c r="F201" s="28">
        <f>F203</f>
        <v>4724741.45</v>
      </c>
      <c r="G201" s="28">
        <f>G203</f>
        <v>0</v>
      </c>
      <c r="H201" s="28">
        <f>H203</f>
        <v>4724741.45</v>
      </c>
    </row>
    <row r="202" spans="1:8" ht="30.75">
      <c r="A202" s="20" t="s">
        <v>214</v>
      </c>
      <c r="B202" s="16" t="s">
        <v>5</v>
      </c>
      <c r="C202" s="21" t="s">
        <v>99</v>
      </c>
      <c r="D202" s="21" t="s">
        <v>213</v>
      </c>
      <c r="E202" s="21"/>
      <c r="F202" s="28">
        <f>F203</f>
        <v>4724741.45</v>
      </c>
      <c r="G202" s="28">
        <f>G203</f>
        <v>0</v>
      </c>
      <c r="H202" s="28">
        <f>H203</f>
        <v>4724741.45</v>
      </c>
    </row>
    <row r="203" spans="1:8" ht="30.75">
      <c r="A203" s="20" t="s">
        <v>100</v>
      </c>
      <c r="B203" s="16" t="s">
        <v>5</v>
      </c>
      <c r="C203" s="24" t="s">
        <v>44</v>
      </c>
      <c r="D203" s="42" t="s">
        <v>215</v>
      </c>
      <c r="E203" s="24" t="s">
        <v>101</v>
      </c>
      <c r="F203" s="28">
        <f>F204+F206+F208</f>
        <v>4724741.45</v>
      </c>
      <c r="G203" s="28">
        <f>G204+G206+G208</f>
        <v>0</v>
      </c>
      <c r="H203" s="28">
        <f>H204+H206+H208</f>
        <v>4724741.45</v>
      </c>
    </row>
    <row r="204" spans="1:8" ht="78">
      <c r="A204" s="23" t="s">
        <v>91</v>
      </c>
      <c r="B204" s="16" t="s">
        <v>5</v>
      </c>
      <c r="C204" s="24" t="s">
        <v>44</v>
      </c>
      <c r="D204" s="42" t="s">
        <v>215</v>
      </c>
      <c r="E204" s="24" t="s">
        <v>71</v>
      </c>
      <c r="F204" s="28">
        <f>F205</f>
        <v>3761807</v>
      </c>
      <c r="G204" s="28">
        <f>G205</f>
        <v>0</v>
      </c>
      <c r="H204" s="28">
        <f>H205</f>
        <v>3761807</v>
      </c>
    </row>
    <row r="205" spans="1:8" ht="15">
      <c r="A205" s="23" t="s">
        <v>102</v>
      </c>
      <c r="B205" s="16" t="s">
        <v>5</v>
      </c>
      <c r="C205" s="24" t="s">
        <v>44</v>
      </c>
      <c r="D205" s="42" t="s">
        <v>215</v>
      </c>
      <c r="E205" s="24" t="s">
        <v>103</v>
      </c>
      <c r="F205" s="28">
        <v>3761807</v>
      </c>
      <c r="G205" s="44"/>
      <c r="H205" s="121">
        <v>3761807</v>
      </c>
    </row>
    <row r="206" spans="1:8" ht="30.75">
      <c r="A206" s="23" t="s">
        <v>89</v>
      </c>
      <c r="B206" s="16" t="s">
        <v>5</v>
      </c>
      <c r="C206" s="24" t="s">
        <v>44</v>
      </c>
      <c r="D206" s="42" t="s">
        <v>215</v>
      </c>
      <c r="E206" s="24" t="s">
        <v>73</v>
      </c>
      <c r="F206" s="28">
        <f>F207</f>
        <v>955934.45</v>
      </c>
      <c r="G206" s="28">
        <f>G207</f>
        <v>0</v>
      </c>
      <c r="H206" s="28">
        <f>H207</f>
        <v>955934.45</v>
      </c>
    </row>
    <row r="207" spans="1:8" ht="30.75">
      <c r="A207" s="23" t="s">
        <v>90</v>
      </c>
      <c r="B207" s="16" t="s">
        <v>5</v>
      </c>
      <c r="C207" s="24" t="s">
        <v>44</v>
      </c>
      <c r="D207" s="42" t="s">
        <v>215</v>
      </c>
      <c r="E207" s="24" t="s">
        <v>74</v>
      </c>
      <c r="F207" s="28">
        <v>955934.45</v>
      </c>
      <c r="G207" s="44"/>
      <c r="H207" s="121">
        <f>F207+G207</f>
        <v>955934.45</v>
      </c>
    </row>
    <row r="208" spans="1:8" ht="15">
      <c r="A208" s="23" t="s">
        <v>79</v>
      </c>
      <c r="B208" s="16" t="s">
        <v>5</v>
      </c>
      <c r="C208" s="24" t="s">
        <v>44</v>
      </c>
      <c r="D208" s="42" t="s">
        <v>215</v>
      </c>
      <c r="E208" s="24" t="s">
        <v>78</v>
      </c>
      <c r="F208" s="28">
        <f>F209</f>
        <v>7000</v>
      </c>
      <c r="G208" s="28">
        <f>G209</f>
        <v>0</v>
      </c>
      <c r="H208" s="28">
        <f>H209</f>
        <v>7000</v>
      </c>
    </row>
    <row r="209" spans="1:8" ht="15">
      <c r="A209" s="23" t="s">
        <v>93</v>
      </c>
      <c r="B209" s="16" t="s">
        <v>5</v>
      </c>
      <c r="C209" s="24" t="s">
        <v>44</v>
      </c>
      <c r="D209" s="42" t="s">
        <v>215</v>
      </c>
      <c r="E209" s="24" t="s">
        <v>94</v>
      </c>
      <c r="F209" s="28">
        <v>7000</v>
      </c>
      <c r="G209" s="44"/>
      <c r="H209" s="121">
        <v>7000</v>
      </c>
    </row>
    <row r="210" spans="1:8" ht="30.75">
      <c r="A210" s="45" t="s">
        <v>134</v>
      </c>
      <c r="B210" s="16" t="s">
        <v>5</v>
      </c>
      <c r="C210" s="46" t="s">
        <v>0</v>
      </c>
      <c r="D210" s="42" t="s">
        <v>168</v>
      </c>
      <c r="E210" s="24"/>
      <c r="F210" s="28">
        <f aca="true" t="shared" si="31" ref="F210:H213">F211</f>
        <v>450998.55</v>
      </c>
      <c r="G210" s="28">
        <f t="shared" si="31"/>
        <v>161500</v>
      </c>
      <c r="H210" s="28">
        <f t="shared" si="31"/>
        <v>612498.55</v>
      </c>
    </row>
    <row r="211" spans="1:8" ht="46.5">
      <c r="A211" s="20" t="s">
        <v>226</v>
      </c>
      <c r="B211" s="16" t="s">
        <v>5</v>
      </c>
      <c r="C211" s="46" t="s">
        <v>0</v>
      </c>
      <c r="D211" s="42" t="s">
        <v>216</v>
      </c>
      <c r="E211" s="24"/>
      <c r="F211" s="28">
        <f t="shared" si="31"/>
        <v>450998.55</v>
      </c>
      <c r="G211" s="28">
        <f t="shared" si="31"/>
        <v>161500</v>
      </c>
      <c r="H211" s="28">
        <f t="shared" si="31"/>
        <v>612498.55</v>
      </c>
    </row>
    <row r="212" spans="1:8" ht="30.75">
      <c r="A212" s="20" t="s">
        <v>133</v>
      </c>
      <c r="B212" s="16" t="s">
        <v>5</v>
      </c>
      <c r="C212" s="46" t="s">
        <v>0</v>
      </c>
      <c r="D212" s="42" t="s">
        <v>217</v>
      </c>
      <c r="E212" s="24"/>
      <c r="F212" s="28">
        <f t="shared" si="31"/>
        <v>450998.55</v>
      </c>
      <c r="G212" s="28">
        <f t="shared" si="31"/>
        <v>161500</v>
      </c>
      <c r="H212" s="28">
        <f t="shared" si="31"/>
        <v>612498.55</v>
      </c>
    </row>
    <row r="213" spans="1:8" ht="30.75">
      <c r="A213" s="23" t="s">
        <v>89</v>
      </c>
      <c r="B213" s="16" t="s">
        <v>5</v>
      </c>
      <c r="C213" s="24" t="s">
        <v>44</v>
      </c>
      <c r="D213" s="42" t="s">
        <v>217</v>
      </c>
      <c r="E213" s="24" t="s">
        <v>73</v>
      </c>
      <c r="F213" s="28">
        <f t="shared" si="31"/>
        <v>450998.55</v>
      </c>
      <c r="G213" s="28">
        <f t="shared" si="31"/>
        <v>161500</v>
      </c>
      <c r="H213" s="28">
        <f t="shared" si="31"/>
        <v>612498.55</v>
      </c>
    </row>
    <row r="214" spans="1:8" ht="30.75">
      <c r="A214" s="23" t="s">
        <v>90</v>
      </c>
      <c r="B214" s="16" t="s">
        <v>5</v>
      </c>
      <c r="C214" s="24" t="s">
        <v>44</v>
      </c>
      <c r="D214" s="42" t="s">
        <v>217</v>
      </c>
      <c r="E214" s="24" t="s">
        <v>74</v>
      </c>
      <c r="F214" s="28">
        <v>450998.55</v>
      </c>
      <c r="G214" s="28">
        <v>161500</v>
      </c>
      <c r="H214" s="121">
        <f>F214+G214</f>
        <v>612498.55</v>
      </c>
    </row>
    <row r="215" spans="1:8" ht="30.75">
      <c r="A215" s="49" t="s">
        <v>249</v>
      </c>
      <c r="B215" s="16"/>
      <c r="C215" s="24"/>
      <c r="D215" s="42"/>
      <c r="E215" s="24"/>
      <c r="F215" s="50">
        <f aca="true" t="shared" si="32" ref="F215:H217">F216</f>
        <v>3081650</v>
      </c>
      <c r="G215" s="50">
        <f t="shared" si="32"/>
        <v>0</v>
      </c>
      <c r="H215" s="50">
        <f t="shared" si="32"/>
        <v>3081650</v>
      </c>
    </row>
    <row r="216" spans="1:8" ht="15">
      <c r="A216" s="13" t="s">
        <v>85</v>
      </c>
      <c r="B216" s="16" t="s">
        <v>5</v>
      </c>
      <c r="C216" s="16" t="s">
        <v>42</v>
      </c>
      <c r="D216" s="22"/>
      <c r="E216" s="16"/>
      <c r="F216" s="19">
        <f t="shared" si="32"/>
        <v>3081650</v>
      </c>
      <c r="G216" s="19">
        <f t="shared" si="32"/>
        <v>0</v>
      </c>
      <c r="H216" s="19">
        <f t="shared" si="32"/>
        <v>3081650</v>
      </c>
    </row>
    <row r="217" spans="1:8" ht="15">
      <c r="A217" s="13" t="s">
        <v>43</v>
      </c>
      <c r="B217" s="16" t="s">
        <v>5</v>
      </c>
      <c r="C217" s="16" t="s">
        <v>44</v>
      </c>
      <c r="D217" s="22"/>
      <c r="E217" s="16"/>
      <c r="F217" s="19">
        <f t="shared" si="32"/>
        <v>3081650</v>
      </c>
      <c r="G217" s="19">
        <f t="shared" si="32"/>
        <v>0</v>
      </c>
      <c r="H217" s="19">
        <f t="shared" si="32"/>
        <v>3081650</v>
      </c>
    </row>
    <row r="218" spans="1:8" ht="30.75">
      <c r="A218" s="20" t="s">
        <v>138</v>
      </c>
      <c r="B218" s="16" t="s">
        <v>5</v>
      </c>
      <c r="C218" s="16" t="s">
        <v>44</v>
      </c>
      <c r="D218" s="21" t="s">
        <v>167</v>
      </c>
      <c r="E218" s="27"/>
      <c r="F218" s="28">
        <f>F219+F228</f>
        <v>3081650</v>
      </c>
      <c r="G218" s="28">
        <f>G219+G228</f>
        <v>0</v>
      </c>
      <c r="H218" s="28">
        <f>H219+H228</f>
        <v>3081650</v>
      </c>
    </row>
    <row r="219" spans="1:8" ht="15">
      <c r="A219" s="20" t="s">
        <v>127</v>
      </c>
      <c r="B219" s="16" t="s">
        <v>5</v>
      </c>
      <c r="C219" s="21" t="s">
        <v>99</v>
      </c>
      <c r="D219" s="21" t="s">
        <v>166</v>
      </c>
      <c r="E219" s="21"/>
      <c r="F219" s="28">
        <f>F221</f>
        <v>3056650</v>
      </c>
      <c r="G219" s="28">
        <f>G221</f>
        <v>0</v>
      </c>
      <c r="H219" s="28">
        <f>H221</f>
        <v>3056650</v>
      </c>
    </row>
    <row r="220" spans="1:8" ht="30.75">
      <c r="A220" s="20" t="s">
        <v>214</v>
      </c>
      <c r="B220" s="16" t="s">
        <v>5</v>
      </c>
      <c r="C220" s="21" t="s">
        <v>99</v>
      </c>
      <c r="D220" s="21" t="s">
        <v>213</v>
      </c>
      <c r="E220" s="21"/>
      <c r="F220" s="28">
        <f>F221</f>
        <v>3056650</v>
      </c>
      <c r="G220" s="28">
        <f>G221</f>
        <v>0</v>
      </c>
      <c r="H220" s="28">
        <f>H221</f>
        <v>3056650</v>
      </c>
    </row>
    <row r="221" spans="1:8" ht="30.75">
      <c r="A221" s="20" t="s">
        <v>100</v>
      </c>
      <c r="B221" s="16" t="s">
        <v>5</v>
      </c>
      <c r="C221" s="24" t="s">
        <v>44</v>
      </c>
      <c r="D221" s="42" t="s">
        <v>215</v>
      </c>
      <c r="E221" s="24" t="s">
        <v>101</v>
      </c>
      <c r="F221" s="28">
        <f>F222+F224+F226</f>
        <v>3056650</v>
      </c>
      <c r="G221" s="28">
        <f>G222+G224+G226</f>
        <v>0</v>
      </c>
      <c r="H221" s="28">
        <f>H222+H224+H226</f>
        <v>3056650</v>
      </c>
    </row>
    <row r="222" spans="1:8" ht="78">
      <c r="A222" s="23" t="s">
        <v>91</v>
      </c>
      <c r="B222" s="16" t="s">
        <v>5</v>
      </c>
      <c r="C222" s="24" t="s">
        <v>44</v>
      </c>
      <c r="D222" s="42" t="s">
        <v>215</v>
      </c>
      <c r="E222" s="24" t="s">
        <v>71</v>
      </c>
      <c r="F222" s="28">
        <f>F223</f>
        <v>2282579</v>
      </c>
      <c r="G222" s="28">
        <f>G223</f>
        <v>0</v>
      </c>
      <c r="H222" s="28">
        <f>H223</f>
        <v>2282579</v>
      </c>
    </row>
    <row r="223" spans="1:8" ht="15">
      <c r="A223" s="23" t="s">
        <v>102</v>
      </c>
      <c r="B223" s="16" t="s">
        <v>5</v>
      </c>
      <c r="C223" s="24" t="s">
        <v>44</v>
      </c>
      <c r="D223" s="42" t="s">
        <v>215</v>
      </c>
      <c r="E223" s="24" t="s">
        <v>103</v>
      </c>
      <c r="F223" s="28">
        <v>2282579</v>
      </c>
      <c r="G223" s="44"/>
      <c r="H223" s="121">
        <v>2282579</v>
      </c>
    </row>
    <row r="224" spans="1:8" ht="30.75">
      <c r="A224" s="23" t="s">
        <v>89</v>
      </c>
      <c r="B224" s="16" t="s">
        <v>5</v>
      </c>
      <c r="C224" s="24" t="s">
        <v>44</v>
      </c>
      <c r="D224" s="42" t="s">
        <v>215</v>
      </c>
      <c r="E224" s="24" t="s">
        <v>73</v>
      </c>
      <c r="F224" s="28">
        <f>F225</f>
        <v>771071</v>
      </c>
      <c r="G224" s="28">
        <f>G225</f>
        <v>0</v>
      </c>
      <c r="H224" s="28">
        <f>H225</f>
        <v>771071</v>
      </c>
    </row>
    <row r="225" spans="1:8" ht="30.75">
      <c r="A225" s="23" t="s">
        <v>90</v>
      </c>
      <c r="B225" s="16" t="s">
        <v>5</v>
      </c>
      <c r="C225" s="24" t="s">
        <v>44</v>
      </c>
      <c r="D225" s="42" t="s">
        <v>215</v>
      </c>
      <c r="E225" s="24" t="s">
        <v>74</v>
      </c>
      <c r="F225" s="28">
        <v>771071</v>
      </c>
      <c r="G225" s="44"/>
      <c r="H225" s="121">
        <v>771071</v>
      </c>
    </row>
    <row r="226" spans="1:8" ht="15">
      <c r="A226" s="23" t="s">
        <v>79</v>
      </c>
      <c r="B226" s="16" t="s">
        <v>5</v>
      </c>
      <c r="C226" s="24" t="s">
        <v>44</v>
      </c>
      <c r="D226" s="42" t="s">
        <v>215</v>
      </c>
      <c r="E226" s="24" t="s">
        <v>78</v>
      </c>
      <c r="F226" s="28">
        <f>F227</f>
        <v>3000</v>
      </c>
      <c r="G226" s="28">
        <f>G227</f>
        <v>0</v>
      </c>
      <c r="H226" s="28">
        <f>H227</f>
        <v>3000</v>
      </c>
    </row>
    <row r="227" spans="1:8" ht="15">
      <c r="A227" s="23" t="s">
        <v>93</v>
      </c>
      <c r="B227" s="16" t="s">
        <v>5</v>
      </c>
      <c r="C227" s="24" t="s">
        <v>44</v>
      </c>
      <c r="D227" s="42" t="s">
        <v>215</v>
      </c>
      <c r="E227" s="24" t="s">
        <v>94</v>
      </c>
      <c r="F227" s="28">
        <v>3000</v>
      </c>
      <c r="G227" s="44"/>
      <c r="H227" s="121">
        <v>3000</v>
      </c>
    </row>
    <row r="228" spans="1:8" ht="30.75">
      <c r="A228" s="45" t="s">
        <v>134</v>
      </c>
      <c r="B228" s="16" t="s">
        <v>5</v>
      </c>
      <c r="C228" s="46" t="s">
        <v>0</v>
      </c>
      <c r="D228" s="42" t="s">
        <v>168</v>
      </c>
      <c r="E228" s="24"/>
      <c r="F228" s="28">
        <f aca="true" t="shared" si="33" ref="F228:H231">F229</f>
        <v>25000</v>
      </c>
      <c r="G228" s="28">
        <f t="shared" si="33"/>
        <v>0</v>
      </c>
      <c r="H228" s="28">
        <f t="shared" si="33"/>
        <v>25000</v>
      </c>
    </row>
    <row r="229" spans="1:8" ht="46.5">
      <c r="A229" s="20" t="s">
        <v>226</v>
      </c>
      <c r="B229" s="16" t="s">
        <v>5</v>
      </c>
      <c r="C229" s="46" t="s">
        <v>0</v>
      </c>
      <c r="D229" s="42" t="s">
        <v>216</v>
      </c>
      <c r="E229" s="24"/>
      <c r="F229" s="28">
        <f t="shared" si="33"/>
        <v>25000</v>
      </c>
      <c r="G229" s="28">
        <f t="shared" si="33"/>
        <v>0</v>
      </c>
      <c r="H229" s="28">
        <f t="shared" si="33"/>
        <v>25000</v>
      </c>
    </row>
    <row r="230" spans="1:8" ht="30.75">
      <c r="A230" s="20" t="s">
        <v>133</v>
      </c>
      <c r="B230" s="16" t="s">
        <v>5</v>
      </c>
      <c r="C230" s="46" t="s">
        <v>0</v>
      </c>
      <c r="D230" s="42" t="s">
        <v>217</v>
      </c>
      <c r="E230" s="24"/>
      <c r="F230" s="28">
        <f t="shared" si="33"/>
        <v>25000</v>
      </c>
      <c r="G230" s="28">
        <f t="shared" si="33"/>
        <v>0</v>
      </c>
      <c r="H230" s="28">
        <f t="shared" si="33"/>
        <v>25000</v>
      </c>
    </row>
    <row r="231" spans="1:8" ht="30.75">
      <c r="A231" s="23" t="s">
        <v>89</v>
      </c>
      <c r="B231" s="16" t="s">
        <v>5</v>
      </c>
      <c r="C231" s="24" t="s">
        <v>44</v>
      </c>
      <c r="D231" s="42" t="s">
        <v>217</v>
      </c>
      <c r="E231" s="24" t="s">
        <v>73</v>
      </c>
      <c r="F231" s="28">
        <f t="shared" si="33"/>
        <v>25000</v>
      </c>
      <c r="G231" s="28">
        <f t="shared" si="33"/>
        <v>0</v>
      </c>
      <c r="H231" s="28">
        <f t="shared" si="33"/>
        <v>25000</v>
      </c>
    </row>
    <row r="232" spans="1:8" ht="30.75">
      <c r="A232" s="23" t="s">
        <v>90</v>
      </c>
      <c r="B232" s="16" t="s">
        <v>5</v>
      </c>
      <c r="C232" s="24" t="s">
        <v>44</v>
      </c>
      <c r="D232" s="42" t="s">
        <v>217</v>
      </c>
      <c r="E232" s="24" t="s">
        <v>74</v>
      </c>
      <c r="F232" s="28">
        <v>25000</v>
      </c>
      <c r="G232" s="44"/>
      <c r="H232" s="121">
        <v>25000</v>
      </c>
    </row>
  </sheetData>
  <sheetProtection/>
  <mergeCells count="2">
    <mergeCell ref="A2:F2"/>
    <mergeCell ref="F1:H1"/>
  </mergeCells>
  <printOptions/>
  <pageMargins left="0.5905511811023623" right="0.15748031496062992" top="0.15748031496062992" bottom="0.15748031496062992" header="0" footer="0"/>
  <pageSetup fitToHeight="0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F14" sqref="F14"/>
    </sheetView>
  </sheetViews>
  <sheetFormatPr defaultColWidth="9.00390625" defaultRowHeight="15.75"/>
  <cols>
    <col min="1" max="1" width="27.375" style="0" customWidth="1"/>
    <col min="2" max="2" width="35.875" style="0" customWidth="1"/>
    <col min="3" max="4" width="13.50390625" style="0" customWidth="1"/>
    <col min="5" max="5" width="18.375" style="0" customWidth="1"/>
  </cols>
  <sheetData>
    <row r="1" spans="1:5" ht="36.75" customHeight="1">
      <c r="A1" s="107"/>
      <c r="B1" s="108"/>
      <c r="C1" s="146" t="s">
        <v>270</v>
      </c>
      <c r="D1" s="146"/>
      <c r="E1" s="146"/>
    </row>
    <row r="2" spans="1:5" ht="15">
      <c r="A2" s="147" t="s">
        <v>437</v>
      </c>
      <c r="B2" s="147"/>
      <c r="C2" s="148"/>
      <c r="D2" s="149"/>
      <c r="E2" s="149"/>
    </row>
    <row r="3" spans="1:5" ht="15">
      <c r="A3" s="2"/>
      <c r="B3" s="2"/>
      <c r="C3" s="109"/>
      <c r="D3" s="2"/>
      <c r="E3" s="109" t="s">
        <v>438</v>
      </c>
    </row>
    <row r="4" spans="1:5" ht="30.75">
      <c r="A4" s="110" t="s">
        <v>439</v>
      </c>
      <c r="B4" s="110" t="s">
        <v>1</v>
      </c>
      <c r="C4" s="110" t="s">
        <v>440</v>
      </c>
      <c r="D4" s="111" t="s">
        <v>247</v>
      </c>
      <c r="E4" s="110" t="s">
        <v>440</v>
      </c>
    </row>
    <row r="5" spans="1:5" ht="15">
      <c r="A5" s="112">
        <v>1</v>
      </c>
      <c r="B5" s="112">
        <v>2</v>
      </c>
      <c r="C5" s="112">
        <v>3</v>
      </c>
      <c r="D5" s="112">
        <v>4</v>
      </c>
      <c r="E5" s="112">
        <v>5</v>
      </c>
    </row>
    <row r="6" spans="1:5" ht="30.75">
      <c r="A6" s="113"/>
      <c r="B6" s="113" t="s">
        <v>441</v>
      </c>
      <c r="C6" s="114">
        <f>C7+C10</f>
        <v>3240268.69</v>
      </c>
      <c r="D6" s="114">
        <f>D7+D10</f>
        <v>-850000</v>
      </c>
      <c r="E6" s="114">
        <f>E7+E10</f>
        <v>2390268.69</v>
      </c>
    </row>
    <row r="7" spans="1:5" ht="30.75">
      <c r="A7" s="115" t="s">
        <v>442</v>
      </c>
      <c r="B7" s="116" t="s">
        <v>443</v>
      </c>
      <c r="C7" s="114">
        <f aca="true" t="shared" si="0" ref="C7:E8">C8</f>
        <v>3000000</v>
      </c>
      <c r="D7" s="114">
        <f t="shared" si="0"/>
        <v>-850000</v>
      </c>
      <c r="E7" s="114">
        <f t="shared" si="0"/>
        <v>2150000</v>
      </c>
    </row>
    <row r="8" spans="1:5" ht="46.5">
      <c r="A8" s="115" t="s">
        <v>444</v>
      </c>
      <c r="B8" s="116" t="s">
        <v>445</v>
      </c>
      <c r="C8" s="117">
        <f>C9</f>
        <v>3000000</v>
      </c>
      <c r="D8" s="117">
        <f>D9</f>
        <v>-850000</v>
      </c>
      <c r="E8" s="117">
        <f t="shared" si="0"/>
        <v>2150000</v>
      </c>
    </row>
    <row r="9" spans="1:5" ht="62.25">
      <c r="A9" s="115" t="s">
        <v>446</v>
      </c>
      <c r="B9" s="116" t="s">
        <v>447</v>
      </c>
      <c r="C9" s="117">
        <v>3000000</v>
      </c>
      <c r="D9" s="118">
        <v>-850000</v>
      </c>
      <c r="E9" s="118">
        <f>C9+D9</f>
        <v>2150000</v>
      </c>
    </row>
    <row r="10" spans="1:5" ht="15">
      <c r="A10" s="115" t="s">
        <v>448</v>
      </c>
      <c r="B10" s="119" t="s">
        <v>449</v>
      </c>
      <c r="C10" s="117">
        <v>240268.69</v>
      </c>
      <c r="D10" s="118"/>
      <c r="E10" s="118">
        <f>C10+D10</f>
        <v>240268.69</v>
      </c>
    </row>
    <row r="12" spans="3:5" ht="15">
      <c r="C12" s="133"/>
      <c r="E12" s="133"/>
    </row>
    <row r="13" spans="3:5" ht="15">
      <c r="C13" s="133"/>
      <c r="E13" s="133"/>
    </row>
    <row r="14" ht="15">
      <c r="E14" s="133"/>
    </row>
  </sheetData>
  <sheetProtection/>
  <mergeCells count="2">
    <mergeCell ref="C1:E1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Годунова Н.Е.</dc:creator>
  <cp:keywords/>
  <dc:description/>
  <cp:lastModifiedBy>Годунова</cp:lastModifiedBy>
  <cp:lastPrinted>2016-06-29T09:21:41Z</cp:lastPrinted>
  <dcterms:created xsi:type="dcterms:W3CDTF">2011-10-03T10:41:44Z</dcterms:created>
  <dcterms:modified xsi:type="dcterms:W3CDTF">2016-07-19T05:18:48Z</dcterms:modified>
  <cp:category/>
  <cp:version/>
  <cp:contentType/>
  <cp:contentStatus/>
</cp:coreProperties>
</file>