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18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<sst xmlns="http://schemas.openxmlformats.org/spreadsheetml/2006/main" count="974" uniqueCount="250">
  <si>
    <t>Наименование</t>
  </si>
  <si>
    <t>Целевая статья</t>
  </si>
  <si>
    <t>РАСХОДЫ ВСЕГО:</t>
  </si>
  <si>
    <t>АДМИНИСТРАЦИЯ МО "ГОРОД КРЕМЕНКИ"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</si>
  <si>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</si>
  <si>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</si>
  <si>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</si>
  <si>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</si>
  <si>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</si>
  <si>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Центральный аппарат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</si>
  <si>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</si>
  <si>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</si>
  <si>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</si>
  <si>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</si>
  <si>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</si>
  <si>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</si>
  <si>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Другие общегосударственные вопросы</t>
  </si>
  <si>
    <t>Выполнение других обязательств государства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</si>
  <si>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</si>
  <si>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</si>
  <si>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</si>
  <si>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</si>
  <si>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</si>
  <si>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</si>
  <si>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</si>
  <si>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</si>
  <si>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Национальная экономика</t>
  </si>
  <si>
    <t>04 00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</si>
  <si>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</si>
  <si>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</si>
  <si>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</si>
  <si>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</si>
  <si>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</si>
  <si>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>05 01</t>
  </si>
  <si>
    <t>Благоустройство</t>
  </si>
  <si>
    <t xml:space="preserve">003 </t>
  </si>
  <si>
    <t>05 03</t>
  </si>
  <si>
    <t>08 01</t>
  </si>
  <si>
    <t>Периодическая печать и издательства</t>
  </si>
  <si>
    <t>Физическая культура и спорт</t>
  </si>
  <si>
    <t>Социальная политика</t>
  </si>
  <si>
    <t>10 00</t>
  </si>
  <si>
    <t>Социальное обеспечение населения</t>
  </si>
  <si>
    <t>10 03</t>
  </si>
  <si>
    <t>11 00</t>
  </si>
  <si>
    <t xml:space="preserve">Физическая культура </t>
  </si>
  <si>
    <t>Средства массовой информации</t>
  </si>
  <si>
    <t>11 01</t>
  </si>
  <si>
    <t>12 00</t>
  </si>
  <si>
    <t>12 02</t>
  </si>
  <si>
    <t>Другие вопросы в области социальной политики</t>
  </si>
  <si>
    <t>10 06</t>
  </si>
  <si>
    <t>01 11</t>
  </si>
  <si>
    <t>01 13</t>
  </si>
  <si>
    <t>Коммунальное хозяйство</t>
  </si>
  <si>
    <t>05 02</t>
  </si>
  <si>
    <t>Раздел, под-раздел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</si>
  <si>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</si>
  <si>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</si>
  <si>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 государственных органов </t>
  </si>
  <si>
    <t>120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</si>
  <si>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</si>
  <si>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</si>
  <si>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</si>
  <si>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</si>
  <si>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04 09</t>
  </si>
  <si>
    <t>Иные бюджетные ассигнования</t>
  </si>
  <si>
    <t>800</t>
  </si>
  <si>
    <t>810</t>
  </si>
  <si>
    <t>Межбюджетные трансферты</t>
  </si>
  <si>
    <t>Иные межбюжетные трансферты</t>
  </si>
  <si>
    <t>540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</si>
  <si>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</si>
  <si>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</si>
  <si>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</si>
  <si>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</si>
  <si>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</si>
  <si>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</si>
  <si>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</si>
  <si>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автономным учреждениям</t>
  </si>
  <si>
    <t>620</t>
  </si>
  <si>
    <t>Другие вопросы в области национальной безопасности и правоохранительной деятельности</t>
  </si>
  <si>
    <t>03 14</t>
  </si>
  <si>
    <t>Культура</t>
  </si>
  <si>
    <t>изменения</t>
  </si>
  <si>
    <t>(в рублях)</t>
  </si>
  <si>
    <t>КГРБС</t>
  </si>
  <si>
    <t>Группы и подгруппы видов расходов</t>
  </si>
  <si>
    <t>Обеспечение деятельности Городской Думы ГП "Город Кременки"</t>
  </si>
  <si>
    <t>810 0000</t>
  </si>
  <si>
    <t>810 0040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</si>
  <si>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</si>
  <si>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</si>
  <si>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</si>
  <si>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</si>
  <si>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Администрации ГП "Город Кременки"</t>
  </si>
  <si>
    <t>740 0000</t>
  </si>
  <si>
    <t>740 0040</t>
  </si>
  <si>
    <t>Уплата налогов, сборов и иных платежей</t>
  </si>
  <si>
    <t>850</t>
  </si>
  <si>
    <t>740 0048</t>
  </si>
  <si>
    <t>Резервный фонд Администрации ГП "Город Кременки"</t>
  </si>
  <si>
    <t>Резервные средства</t>
  </si>
  <si>
    <t>870</t>
  </si>
  <si>
    <t>740 0092</t>
  </si>
  <si>
    <t>Муниципальная программа  "Безопасность жизнедеятельности на территории городского поселения "Город Кременки""</t>
  </si>
  <si>
    <t>100 0000</t>
  </si>
  <si>
    <t>Подпрограмма  "Развитие и совершенствование гражданской обороны"</t>
  </si>
  <si>
    <t>101 0000</t>
  </si>
  <si>
    <t/>
  </si>
  <si>
    <t>Материально-техническое обеспечение в области гражданской обороны</t>
  </si>
  <si>
    <t>101 1100</t>
  </si>
  <si>
    <t>Подпрограмма "Охрана правопорядка"</t>
  </si>
  <si>
    <t>106 0000</t>
  </si>
  <si>
    <t xml:space="preserve">Реализация мероприятий </t>
  </si>
  <si>
    <t>106 0066</t>
  </si>
  <si>
    <t>Субсидии некоммерческим организациям (за исключением государственных (муниципальных) учреждений)</t>
  </si>
  <si>
    <t>Дорожное хозяйство (дорожные фонды)</t>
  </si>
  <si>
    <t>Муниципальная программа  «Развитие дорожного хозяйства  ГП «Город Кремёнки»</t>
  </si>
  <si>
    <t>240 0000</t>
  </si>
  <si>
    <t>Подпрограмма "Совершенствование и развитие сети автомобильных дорог"</t>
  </si>
  <si>
    <t>242 0000</t>
  </si>
  <si>
    <t>242 7501</t>
  </si>
  <si>
    <t>Подпрограмма «Повышение безопасности дорожного движения  в  ГП «Город Кремёнки»</t>
  </si>
  <si>
    <t>24Б 0000</t>
  </si>
  <si>
    <t>24Б 7504</t>
  </si>
  <si>
    <t>Муниципальная программа "Управление имущественным комплексом ГП "Город Кременки"</t>
  </si>
  <si>
    <t>380 0000</t>
  </si>
  <si>
    <t>Подпрограмма  "Территориальное планирование ГП "Город Кременки""</t>
  </si>
  <si>
    <t>382 0000</t>
  </si>
  <si>
    <t>Реализация мероприятий в области земельных отношений</t>
  </si>
  <si>
    <t>382 7623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</si>
  <si>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</si>
  <si>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050 0000</t>
  </si>
  <si>
    <t>Подпрограмма "Капитальный ремонт муниципального жилого фонда"</t>
  </si>
  <si>
    <t>05Д 0000</t>
  </si>
  <si>
    <t>Обеспечение мероприятий по капитальному ремонту многоквартирных домов</t>
  </si>
  <si>
    <t>05Д 7505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</si>
  <si>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</si>
  <si>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Подпрограмма "Чистая вода в ГП "Город Кременки" </t>
  </si>
  <si>
    <t>057 0000</t>
  </si>
  <si>
    <t xml:space="preserve">Мероприятия направленные на развитие водопроводно-канализационного хозяйства г. Кременки </t>
  </si>
  <si>
    <t>057 7150</t>
  </si>
  <si>
    <t xml:space="preserve">Муниципальная программа "Энергосбережение и повышение энергоэффективности  ГП "Город Кременки" </t>
  </si>
  <si>
    <t>300 0000</t>
  </si>
  <si>
    <t>Мероприятия, направленные на энергосбережение и повышение энергоэффективности в ГП "Город Кременки"</t>
  </si>
  <si>
    <t>300 7911</t>
  </si>
  <si>
    <t xml:space="preserve">Муниципальная  программа "Благоустройство территории городского поселения  "Город Кременки" </t>
  </si>
  <si>
    <t>800 0000</t>
  </si>
  <si>
    <t>800 0066</t>
  </si>
  <si>
    <t>Муниципальная  программа "Социальная поддержка граждан городского поселения "Город Кременки"</t>
  </si>
  <si>
    <t>030 0000</t>
  </si>
  <si>
    <t>Подпрограмма "Развитие мер социальной поддержки отдельных категорий граждан"</t>
  </si>
  <si>
    <t>031 0000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</si>
  <si>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</si>
  <si>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>031 0098</t>
  </si>
  <si>
    <t xml:space="preserve">Муниципальная  программа "Социальная поддержка граждан городского поселения "Город Кременки" </t>
  </si>
  <si>
    <t>Мероприятия в области социальной политики</t>
  </si>
  <si>
    <t>030 6003</t>
  </si>
  <si>
    <t xml:space="preserve">Муниципальная  программа «Развитие физической культуры и спорта городского поселения «Город Кременки» </t>
  </si>
  <si>
    <t>130 0000</t>
  </si>
  <si>
    <t>Мероприятия в области физической культуры и спорта</t>
  </si>
  <si>
    <t>130 6601</t>
  </si>
  <si>
    <t>Мероприятия в области средств массовой информации</t>
  </si>
  <si>
    <t xml:space="preserve">12 02 </t>
  </si>
  <si>
    <t>890 0000</t>
  </si>
  <si>
    <t>Поддержка  средств массовой информации</t>
  </si>
  <si>
    <t>890 6006</t>
  </si>
  <si>
    <t>Непрограммные расходы федеральных органов исполнительной власти</t>
  </si>
  <si>
    <t>0203</t>
  </si>
  <si>
    <t>990 0000</t>
  </si>
  <si>
    <t>Непрограммные расходы</t>
  </si>
  <si>
    <t>999 0000</t>
  </si>
  <si>
    <t>Осуществление первичного воинского учета на территориях, где отсутствуют военные комиссариаты</t>
  </si>
  <si>
    <t>999 5118</t>
  </si>
  <si>
    <t>Муниципальное казенное учреждение культуры "Кременковский Городской Дом Культуры"               счет 030032V0210</t>
  </si>
  <si>
    <t xml:space="preserve">Культура, кинематография </t>
  </si>
  <si>
    <t>08 00</t>
  </si>
  <si>
    <t>Муниципальная  программа «Развитие культуры городского поселения "Город Кременки"</t>
  </si>
  <si>
    <t>110 0000</t>
  </si>
  <si>
    <t>Подпрограмма "Развитие учреждений культуры"</t>
  </si>
  <si>
    <t xml:space="preserve">08 01 </t>
  </si>
  <si>
    <t>111 0000</t>
  </si>
  <si>
    <t>Расходы на обеспечение деятельности (оказание услуг) муниципальных учреждений</t>
  </si>
  <si>
    <t>111 0099</t>
  </si>
  <si>
    <t>Расходы на выплаты персоналу казенных учреждений</t>
  </si>
  <si>
    <t>110</t>
  </si>
  <si>
    <t>Подпрограмма "Организация и проведение мероприятий в сфере культуры"</t>
  </si>
  <si>
    <t>0801</t>
  </si>
  <si>
    <t>112 0000</t>
  </si>
  <si>
    <t>Предоставление услуг по проведению мероприятий в сфере культуры</t>
  </si>
  <si>
    <t>112 0508</t>
  </si>
  <si>
    <t>Муниципальное казенное учреждение культуры "Кременковская библиотека" счет 030032V0220</t>
  </si>
  <si>
    <t>Ведомственная структура расходов бюджета МО "Город Кременки" на 2015 год</t>
  </si>
  <si>
    <t>Измененные бюджетные ассигнования на 2015 год</t>
  </si>
  <si>
    <t>Обеспечение проведения выборов и референдумов</t>
  </si>
  <si>
    <t>01 07</t>
  </si>
  <si>
    <t>Обеспечение деятельности муниципальной избирательной комиссии г.Кременки</t>
  </si>
  <si>
    <t>820 0000</t>
  </si>
  <si>
    <t>Проведение выборов в представительные органы муниципального образования</t>
  </si>
  <si>
    <t>820 6019</t>
  </si>
  <si>
    <t>Специальные расходы</t>
  </si>
  <si>
    <t>880</t>
  </si>
  <si>
    <t>Реализация мероприятий по взаимодействию с муниципальным районом</t>
  </si>
  <si>
    <t>106 7066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</si>
  <si>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</si>
  <si>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242 7500</t>
  </si>
  <si>
    <r>
      <t>Реализация мероприятий подпрограммы "Совершенствование и развитие сети автомобильных дорог"</t>
    </r>
    <r>
      <rPr>
        <b/>
        <sz val="12"/>
        <rFont val="Times New Roman"/>
        <family val="1"/>
      </rPr>
      <t xml:space="preserve"> поселения</t>
    </r>
  </si>
  <si>
    <t>Развитие системы организации движения транспортных средств и пешеходов и повышение безопасности дорожных условий</t>
  </si>
  <si>
    <t>Бюджетные инвестиции</t>
  </si>
  <si>
    <t>410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</si>
  <si>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</si>
  <si>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</si>
  <si>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</si>
  <si>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</si>
  <si>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</si>
  <si>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Стимулирование руководителей исполнительно-распорядительных органов муниципальных образований области</t>
  </si>
  <si>
    <t>510 0053</t>
  </si>
  <si>
    <t>2360066</t>
  </si>
  <si>
    <t>Реализация мероприятий   Подпрограммы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</si>
  <si>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10 01</t>
  </si>
  <si>
    <t>Пенсионное обеспечение</t>
  </si>
  <si>
    <t>031 0303</t>
  </si>
  <si>
    <t>Организация предоставления дополнительных социальных гарантий отдельным категориям граждан</t>
  </si>
  <si>
    <t>310</t>
  </si>
  <si>
    <t>Публичные нормативные социальные выплаты гражданам</t>
  </si>
  <si>
    <t>313</t>
  </si>
  <si>
    <t>Иные пенсии,социальные доплаты к пенсиям</t>
  </si>
  <si>
    <t>МП "Совершенствование системы управления общественнми финансами Администрации ГП "Город Кременки"</t>
  </si>
  <si>
    <t>510 7060</t>
  </si>
  <si>
    <t>510 0000</t>
  </si>
  <si>
    <t>480 0000</t>
  </si>
  <si>
    <t>480 0067</t>
  </si>
  <si>
    <t>МП "Кадровая политика Администрации ГП "Город Кременки"</t>
  </si>
  <si>
    <t>Кадровый патенциал и повышение заинтересованностимуниципальных служащих в качестве оказываемых услуг</t>
  </si>
  <si>
    <t>Гранты муниципальным образованиям - победителям областного конкурса на звание "Самое благоустроенное муниципальное образование Калужской области"</t>
  </si>
  <si>
    <t>129 8330</t>
  </si>
  <si>
    <t>Реализация мероприятий подпрограммы "Совершенствование и развитие сети автомобильных дорог Калужской области"</t>
  </si>
  <si>
    <t>242 85 00</t>
  </si>
  <si>
    <t>2400</t>
  </si>
  <si>
    <t>Мероприятия, направленные на развитие водохозяйственного комплекса в Калужской области</t>
  </si>
  <si>
    <t>057 8904</t>
  </si>
  <si>
    <t>Мероприятия, направленные на энергосбережение и повышение энергоэффективности в Калужской области</t>
  </si>
  <si>
    <t>300 8911</t>
  </si>
  <si>
    <t>Организация временного трудоустройства несовершеннолетних граждан</t>
  </si>
  <si>
    <t>Организация временного трудоустройства несовершеннолетних граждан, за счет средств поступивших от Центра занятости</t>
  </si>
  <si>
    <t>070 0403</t>
  </si>
  <si>
    <t>070 0404</t>
  </si>
  <si>
    <t>Реализация мероприятий подпрограммы "Совершенствование и развитие сети автомобильных дорог на 2014-2020 годы" поселения за счет средств дорожного фонда</t>
  </si>
  <si>
    <t>Приложение №  к решению Городской Думы Городского поселения "Город Кременки" "О внесении изменений в бюджет МО "Город Кременки" на 2015 год и  плановый период 2016 и 2017 годов"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</si>
</sst>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\О\б\щ\и\й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2"/>
      <name val="Times New Roman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.5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30" borderId="0">
      <alignment/>
      <protection/>
    </xf>
    <xf numFmtId="0" fontId="16" fillId="30" borderId="0">
      <alignment/>
      <protection/>
    </xf>
    <xf numFmtId="0" fontId="10" fillId="0" borderId="0">
      <alignment vertical="top" wrapText="1"/>
      <protection/>
    </xf>
    <xf numFmtId="0" fontId="12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5" fillId="32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3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0" fontId="9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4" fontId="8" fillId="34" borderId="10" xfId="0" applyNumberFormat="1" applyFont="1" applyFill="1" applyBorder="1" applyAlignment="1">
      <alignment horizontal="right" wrapText="1"/>
    </xf>
    <xf numFmtId="0" fontId="3" fillId="34" borderId="10" xfId="55" applyFont="1" applyFill="1" applyBorder="1" applyAlignment="1">
      <alignment horizontal="left" wrapText="1"/>
      <protection/>
    </xf>
    <xf numFmtId="0" fontId="3" fillId="34" borderId="10" xfId="55" applyFont="1" applyFill="1" applyBorder="1" applyAlignment="1">
      <alignment wrapText="1"/>
      <protection/>
    </xf>
    <xf numFmtId="49" fontId="6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left" wrapText="1"/>
    </xf>
    <xf numFmtId="0" fontId="15" fillId="34" borderId="12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wrapText="1"/>
    </xf>
    <xf numFmtId="0" fontId="6" fillId="34" borderId="13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0" fontId="15" fillId="34" borderId="15" xfId="0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right" wrapText="1"/>
    </xf>
    <xf numFmtId="49" fontId="15" fillId="34" borderId="12" xfId="0" applyNumberFormat="1" applyFont="1" applyFill="1" applyBorder="1" applyAlignment="1">
      <alignment horizontal="center" wrapText="1"/>
    </xf>
    <xf numFmtId="49" fontId="15" fillId="34" borderId="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34" borderId="18" xfId="0" applyFont="1" applyFill="1" applyBorder="1" applyAlignment="1">
      <alignment horizontal="left" wrapText="1"/>
    </xf>
    <xf numFmtId="49" fontId="6" fillId="0" borderId="19" xfId="0" applyNumberFormat="1" applyFont="1" applyFill="1" applyBorder="1" applyAlignment="1">
      <alignment horizontal="center" wrapText="1"/>
    </xf>
    <xf numFmtId="49" fontId="14" fillId="0" borderId="19" xfId="0" applyNumberFormat="1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 horizontal="right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14" fillId="0" borderId="14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34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wrapText="1"/>
    </xf>
    <xf numFmtId="0" fontId="6" fillId="34" borderId="21" xfId="0" applyFont="1" applyFill="1" applyBorder="1" applyAlignment="1">
      <alignment horizontal="left" wrapText="1"/>
    </xf>
    <xf numFmtId="4" fontId="3" fillId="0" borderId="19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4" fontId="3" fillId="0" borderId="0" xfId="0" applyNumberFormat="1" applyFont="1" applyFill="1" applyAlignment="1">
      <alignment wrapText="1"/>
    </xf>
    <xf numFmtId="49" fontId="17" fillId="0" borderId="10" xfId="0" applyNumberFormat="1" applyFont="1" applyFill="1" applyBorder="1" applyAlignment="1">
      <alignment horizontal="center" wrapText="1"/>
    </xf>
    <xf numFmtId="4" fontId="6" fillId="34" borderId="1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2014 г.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8"/>
  <sheetViews>
    <sheetView tabSelected="1" zoomScalePageLayoutView="0" workbookViewId="0" topLeftCell="A28">
      <selection activeCell="J36" sqref="J36"/>
    </sheetView>
  </sheetViews>
  <sheetFormatPr defaultColWidth="9.00390625" defaultRowHeight="12.75"/>
  <cols>
    <col min="1" max="1" width="55.875" style="2" customWidth="1"/>
    <col min="2" max="2" width="7.75390625" style="1" customWidth="1"/>
    <col min="3" max="3" width="8.25390625" style="13" customWidth="1"/>
    <col min="4" max="4" width="12.75390625" style="1" customWidth="1"/>
    <col min="5" max="5" width="11.00390625" style="1" customWidth="1"/>
    <col min="6" max="6" width="15.00390625" style="1" customWidth="1"/>
    <col min="7" max="7" width="14.25390625" style="1" customWidth="1"/>
    <col min="8" max="8" width="15.875" style="1" customWidth="1"/>
    <col min="9" max="9" width="14.25390625" style="11" customWidth="1"/>
    <col min="10" max="10" width="14.25390625" style="1" bestFit="1" customWidth="1"/>
    <col min="11" max="11" width="15.875" style="1" customWidth="1"/>
    <col min="12" max="16384" width="9.125" style="1" customWidth="1"/>
  </cols>
  <sheetData>
    <row r="1" spans="2:8" ht="54.75" customHeight="1">
      <c r="B1" s="16"/>
      <c r="C1" s="16"/>
      <c r="D1" s="16"/>
      <c r="E1" s="16"/>
      <c r="F1" s="91" t="s">
        <v>249</v>
      </c>
      <c r="G1" s="91"/>
      <c r="H1" s="91"/>
    </row>
    <row r="2" spans="1:6" ht="16.5" customHeight="1">
      <c r="A2" s="90" t="s">
        <v>193</v>
      </c>
      <c r="B2" s="90"/>
      <c r="C2" s="90"/>
      <c r="D2" s="90"/>
      <c r="E2" s="90"/>
      <c r="F2" s="90"/>
    </row>
    <row r="3" spans="2:6" ht="12.75">
      <c r="B3" s="2"/>
      <c r="C3" s="20"/>
      <c r="D3" s="2"/>
      <c r="E3" s="2"/>
      <c r="F3" s="13" t="s">
        <v>85</v>
      </c>
    </row>
    <row r="4" spans="1:12" ht="61.5" customHeight="1">
      <c r="A4" s="78" t="s">
        <v>0</v>
      </c>
      <c r="B4" s="26" t="s">
        <v>86</v>
      </c>
      <c r="C4" s="78" t="s">
        <v>56</v>
      </c>
      <c r="D4" s="78" t="s">
        <v>1</v>
      </c>
      <c r="E4" s="26" t="s">
        <v>87</v>
      </c>
      <c r="F4" s="26" t="s">
        <v>194</v>
      </c>
      <c r="G4" s="25" t="s">
        <v>84</v>
      </c>
      <c r="H4" s="26" t="s">
        <v>194</v>
      </c>
      <c r="I4" s="88"/>
      <c r="J4" s="73"/>
      <c r="K4" s="73"/>
      <c r="L4" s="73"/>
    </row>
    <row r="5" spans="1:12" ht="12.75" customHeight="1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77"/>
      <c r="J5" s="73"/>
      <c r="K5" s="73"/>
      <c r="L5" s="73"/>
    </row>
    <row r="6" spans="1:12" s="7" customFormat="1" ht="14.25" customHeight="1">
      <c r="A6" s="5" t="s">
        <v>2</v>
      </c>
      <c r="B6" s="6"/>
      <c r="C6" s="6"/>
      <c r="D6" s="6"/>
      <c r="E6" s="6"/>
      <c r="F6" s="19">
        <f>F7+F180+F208</f>
        <v>73314154.19999999</v>
      </c>
      <c r="G6" s="19">
        <f>G7+G180+G208</f>
        <v>-340000</v>
      </c>
      <c r="H6" s="19">
        <f>H7+H180+H208</f>
        <v>72974154.2</v>
      </c>
      <c r="I6" s="75"/>
      <c r="J6" s="75"/>
      <c r="K6" s="74"/>
      <c r="L6" s="74"/>
    </row>
    <row r="7" spans="1:12" s="7" customFormat="1" ht="15.75">
      <c r="A7" s="27" t="s">
        <v>3</v>
      </c>
      <c r="B7" s="33" t="s">
        <v>4</v>
      </c>
      <c r="C7" s="33"/>
      <c r="D7" s="33"/>
      <c r="E7" s="33"/>
      <c r="F7" s="19">
        <f>F8+F57+F66+F87+F114+F147+F168+F174</f>
        <v>61656819.42999999</v>
      </c>
      <c r="G7" s="19">
        <f>G8+G57+G66+G87+G114+G147+G168+G174</f>
        <v>-119102.21000000002</v>
      </c>
      <c r="H7" s="19">
        <f>H8+H57+H66+H87+H114+H147+H168+H174</f>
        <v>61537717.22</v>
      </c>
      <c r="I7" s="75"/>
      <c r="J7" s="74"/>
      <c r="K7" s="74"/>
      <c r="L7" s="74"/>
    </row>
    <row r="8" spans="1:12" s="7" customFormat="1" ht="15.75">
      <c r="A8" s="8" t="s">
        <v>5</v>
      </c>
      <c r="B8" s="34" t="s">
        <v>4</v>
      </c>
      <c r="C8" s="34" t="s">
        <v>6</v>
      </c>
      <c r="D8" s="33"/>
      <c r="E8" s="33"/>
      <c r="F8" s="19">
        <f>F9+F16+F34+F39+F29</f>
        <v>17325968.79</v>
      </c>
      <c r="G8" s="19">
        <f>G9+G16+G34+G39+G29</f>
        <v>-267316.01</v>
      </c>
      <c r="H8" s="19">
        <f>H9+H16+H34+H39+H29</f>
        <v>17058652.78</v>
      </c>
      <c r="I8" s="76"/>
      <c r="J8" s="76"/>
      <c r="K8" s="76"/>
      <c r="L8" s="74"/>
    </row>
    <row r="9" spans="1:12" s="11" customFormat="1" ht="63">
      <c r="A9" s="27" t="s">
        <v>7</v>
      </c>
      <c r="B9" s="33" t="s">
        <v>4</v>
      </c>
      <c r="C9" s="33" t="s">
        <v>8</v>
      </c>
      <c r="D9" s="33"/>
      <c r="E9" s="33"/>
      <c r="F9" s="35">
        <f aca="true" t="shared" si="0" ref="F9:H10">F10</f>
        <v>346139.26</v>
      </c>
      <c r="G9" s="35">
        <f t="shared" si="0"/>
        <v>0</v>
      </c>
      <c r="H9" s="35">
        <f t="shared" si="0"/>
        <v>346139.26</v>
      </c>
      <c r="I9" s="76"/>
      <c r="J9" s="77"/>
      <c r="K9" s="77"/>
      <c r="L9" s="77"/>
    </row>
    <row r="10" spans="1:9" s="11" customFormat="1" ht="31.5">
      <c r="A10" s="36" t="s">
        <v>88</v>
      </c>
      <c r="B10" s="33" t="s">
        <v>4</v>
      </c>
      <c r="C10" s="33" t="s">
        <v>8</v>
      </c>
      <c r="D10" s="37" t="s">
        <v>89</v>
      </c>
      <c r="E10" s="33"/>
      <c r="F10" s="35">
        <f t="shared" si="0"/>
        <v>346139.26</v>
      </c>
      <c r="G10" s="35">
        <f t="shared" si="0"/>
        <v>0</v>
      </c>
      <c r="H10" s="35">
        <f t="shared" si="0"/>
        <v>346139.26</v>
      </c>
      <c r="I10" s="76"/>
    </row>
    <row r="11" spans="1:9" s="11" customFormat="1" ht="13.5" customHeight="1">
      <c r="A11" s="27" t="s">
        <v>9</v>
      </c>
      <c r="B11" s="33" t="s">
        <v>4</v>
      </c>
      <c r="C11" s="33" t="s">
        <v>8</v>
      </c>
      <c r="D11" s="37" t="s">
        <v>90</v>
      </c>
      <c r="E11" s="33"/>
      <c r="F11" s="35">
        <f>F12+F14</f>
        <v>346139.26</v>
      </c>
      <c r="G11" s="35">
        <f>G12+G14</f>
        <v>0</v>
      </c>
      <c r="H11" s="35">
        <f>H12+H14</f>
        <v>346139.26</v>
      </c>
      <c r="I11" s="76"/>
    </row>
    <row r="12" spans="1:9" s="11" customFormat="1" ht="78.75">
      <c r="A12" s="36" t="s">
        <v>91</v>
      </c>
      <c r="B12" s="37" t="s">
        <v>4</v>
      </c>
      <c r="C12" s="37" t="s">
        <v>8</v>
      </c>
      <c r="D12" s="37" t="s">
        <v>90</v>
      </c>
      <c r="E12" s="37" t="s">
        <v>58</v>
      </c>
      <c r="F12" s="35">
        <f>F13</f>
        <v>336139.26</v>
      </c>
      <c r="G12" s="35">
        <f>G13</f>
        <v>0</v>
      </c>
      <c r="H12" s="35">
        <f>H13</f>
        <v>336139.26</v>
      </c>
      <c r="I12" s="76"/>
    </row>
    <row r="13" spans="1:9" s="11" customFormat="1" ht="31.5">
      <c r="A13" s="36" t="s">
        <v>92</v>
      </c>
      <c r="B13" s="37" t="s">
        <v>4</v>
      </c>
      <c r="C13" s="37" t="s">
        <v>8</v>
      </c>
      <c r="D13" s="37" t="s">
        <v>90</v>
      </c>
      <c r="E13" s="37" t="s">
        <v>60</v>
      </c>
      <c r="F13" s="35">
        <v>336139.26</v>
      </c>
      <c r="G13" s="17"/>
      <c r="H13" s="17">
        <f>F13+G13</f>
        <v>336139.26</v>
      </c>
      <c r="I13" s="76"/>
    </row>
    <row r="14" spans="1:9" s="11" customFormat="1" ht="31.5">
      <c r="A14" s="36" t="s">
        <v>93</v>
      </c>
      <c r="B14" s="37" t="s">
        <v>4</v>
      </c>
      <c r="C14" s="37" t="s">
        <v>8</v>
      </c>
      <c r="D14" s="37" t="s">
        <v>90</v>
      </c>
      <c r="E14" s="37" t="s">
        <v>62</v>
      </c>
      <c r="F14" s="35">
        <f>F15</f>
        <v>10000</v>
      </c>
      <c r="G14" s="35">
        <f>G15</f>
        <v>0</v>
      </c>
      <c r="H14" s="35">
        <f>H15</f>
        <v>10000</v>
      </c>
      <c r="I14" s="76"/>
    </row>
    <row r="15" spans="1:9" s="11" customFormat="1" ht="31.5">
      <c r="A15" s="36" t="s">
        <v>94</v>
      </c>
      <c r="B15" s="37" t="s">
        <v>4</v>
      </c>
      <c r="C15" s="37" t="s">
        <v>8</v>
      </c>
      <c r="D15" s="37" t="s">
        <v>90</v>
      </c>
      <c r="E15" s="37" t="s">
        <v>64</v>
      </c>
      <c r="F15" s="35">
        <v>10000</v>
      </c>
      <c r="G15" s="17">
        <f>G16</f>
        <v>0</v>
      </c>
      <c r="H15" s="17">
        <f>F15+G15</f>
        <v>10000</v>
      </c>
      <c r="I15" s="76"/>
    </row>
    <row r="16" spans="1:9" s="11" customFormat="1" ht="63">
      <c r="A16" s="27" t="s">
        <v>11</v>
      </c>
      <c r="B16" s="33" t="s">
        <v>4</v>
      </c>
      <c r="C16" s="33" t="s">
        <v>12</v>
      </c>
      <c r="D16" s="38"/>
      <c r="E16" s="33"/>
      <c r="F16" s="35">
        <f>F19+F26+F17</f>
        <v>11120531.91</v>
      </c>
      <c r="G16" s="35">
        <f>G19+G26+G17</f>
        <v>0</v>
      </c>
      <c r="H16" s="35">
        <f>H19+H26+H17</f>
        <v>11120531.91</v>
      </c>
      <c r="I16" s="76"/>
    </row>
    <row r="17" spans="1:9" s="11" customFormat="1" ht="48" customHeight="1">
      <c r="A17" s="27" t="s">
        <v>235</v>
      </c>
      <c r="B17" s="33" t="s">
        <v>4</v>
      </c>
      <c r="C17" s="33" t="s">
        <v>12</v>
      </c>
      <c r="D17" s="37" t="s">
        <v>236</v>
      </c>
      <c r="E17" s="33"/>
      <c r="F17" s="35">
        <f>F18</f>
        <v>20000</v>
      </c>
      <c r="G17" s="35">
        <f>G18</f>
        <v>0</v>
      </c>
      <c r="H17" s="35">
        <f>H18</f>
        <v>20000</v>
      </c>
      <c r="I17" s="76"/>
    </row>
    <row r="18" spans="1:9" s="11" customFormat="1" ht="31.5">
      <c r="A18" s="36" t="s">
        <v>92</v>
      </c>
      <c r="B18" s="33" t="s">
        <v>4</v>
      </c>
      <c r="C18" s="33" t="s">
        <v>12</v>
      </c>
      <c r="D18" s="37" t="s">
        <v>236</v>
      </c>
      <c r="E18" s="33" t="s">
        <v>60</v>
      </c>
      <c r="F18" s="35">
        <v>20000</v>
      </c>
      <c r="G18" s="35"/>
      <c r="H18" s="35">
        <f>F18+G18</f>
        <v>20000</v>
      </c>
      <c r="I18" s="76"/>
    </row>
    <row r="19" spans="1:9" s="12" customFormat="1" ht="31.5">
      <c r="A19" s="36" t="s">
        <v>95</v>
      </c>
      <c r="B19" s="37" t="s">
        <v>4</v>
      </c>
      <c r="C19" s="37" t="s">
        <v>12</v>
      </c>
      <c r="D19" s="37" t="s">
        <v>96</v>
      </c>
      <c r="E19" s="33"/>
      <c r="F19" s="35">
        <f>F20+F22+F24</f>
        <v>10452589.91</v>
      </c>
      <c r="G19" s="35">
        <f>G20+G22+G24</f>
        <v>0</v>
      </c>
      <c r="H19" s="35">
        <f>H20+H22+H24</f>
        <v>10452589.91</v>
      </c>
      <c r="I19" s="76"/>
    </row>
    <row r="20" spans="1:9" s="12" customFormat="1" ht="78.75">
      <c r="A20" s="36" t="s">
        <v>91</v>
      </c>
      <c r="B20" s="37" t="s">
        <v>4</v>
      </c>
      <c r="C20" s="37" t="s">
        <v>13</v>
      </c>
      <c r="D20" s="37" t="s">
        <v>97</v>
      </c>
      <c r="E20" s="37" t="s">
        <v>58</v>
      </c>
      <c r="F20" s="35">
        <f>F21</f>
        <v>8560609</v>
      </c>
      <c r="G20" s="35">
        <f>G21</f>
        <v>0</v>
      </c>
      <c r="H20" s="35">
        <f>H21</f>
        <v>8560609</v>
      </c>
      <c r="I20" s="76"/>
    </row>
    <row r="21" spans="1:9" s="12" customFormat="1" ht="31.5">
      <c r="A21" s="36" t="s">
        <v>92</v>
      </c>
      <c r="B21" s="37" t="s">
        <v>4</v>
      </c>
      <c r="C21" s="37" t="s">
        <v>13</v>
      </c>
      <c r="D21" s="37" t="s">
        <v>97</v>
      </c>
      <c r="E21" s="37" t="s">
        <v>60</v>
      </c>
      <c r="F21" s="35">
        <v>8560609</v>
      </c>
      <c r="G21" s="17">
        <f aca="true" t="shared" si="1" ref="G21:G27">G22</f>
        <v>0</v>
      </c>
      <c r="H21" s="17">
        <f>F21+G21</f>
        <v>8560609</v>
      </c>
      <c r="I21" s="76"/>
    </row>
    <row r="22" spans="1:9" s="12" customFormat="1" ht="31.5">
      <c r="A22" s="36" t="s">
        <v>93</v>
      </c>
      <c r="B22" s="37" t="s">
        <v>4</v>
      </c>
      <c r="C22" s="37" t="s">
        <v>13</v>
      </c>
      <c r="D22" s="37" t="s">
        <v>97</v>
      </c>
      <c r="E22" s="37" t="s">
        <v>62</v>
      </c>
      <c r="F22" s="35">
        <f>F23</f>
        <v>1881980.91</v>
      </c>
      <c r="G22" s="35">
        <f t="shared" si="1"/>
        <v>0</v>
      </c>
      <c r="H22" s="35">
        <f>H23</f>
        <v>1881980.91</v>
      </c>
      <c r="I22" s="76"/>
    </row>
    <row r="23" spans="1:9" s="12" customFormat="1" ht="31.5">
      <c r="A23" s="36" t="s">
        <v>94</v>
      </c>
      <c r="B23" s="37" t="s">
        <v>4</v>
      </c>
      <c r="C23" s="37" t="s">
        <v>13</v>
      </c>
      <c r="D23" s="37" t="s">
        <v>97</v>
      </c>
      <c r="E23" s="37" t="s">
        <v>64</v>
      </c>
      <c r="F23" s="35">
        <v>1881980.91</v>
      </c>
      <c r="G23" s="17">
        <f t="shared" si="1"/>
        <v>0</v>
      </c>
      <c r="H23" s="17">
        <f>F23+G23</f>
        <v>1881980.91</v>
      </c>
      <c r="I23" s="76"/>
    </row>
    <row r="24" spans="1:9" s="12" customFormat="1" ht="15.75">
      <c r="A24" s="39" t="s">
        <v>66</v>
      </c>
      <c r="B24" s="37" t="s">
        <v>4</v>
      </c>
      <c r="C24" s="37" t="s">
        <v>13</v>
      </c>
      <c r="D24" s="37" t="s">
        <v>97</v>
      </c>
      <c r="E24" s="37" t="s">
        <v>67</v>
      </c>
      <c r="F24" s="35">
        <f>F25</f>
        <v>10000</v>
      </c>
      <c r="G24" s="35">
        <f t="shared" si="1"/>
        <v>0</v>
      </c>
      <c r="H24" s="35">
        <f>H25</f>
        <v>10000</v>
      </c>
      <c r="I24" s="76"/>
    </row>
    <row r="25" spans="1:9" s="12" customFormat="1" ht="15.75">
      <c r="A25" s="39" t="s">
        <v>98</v>
      </c>
      <c r="B25" s="37" t="s">
        <v>4</v>
      </c>
      <c r="C25" s="37" t="s">
        <v>13</v>
      </c>
      <c r="D25" s="37" t="s">
        <v>97</v>
      </c>
      <c r="E25" s="37" t="s">
        <v>99</v>
      </c>
      <c r="F25" s="35">
        <v>10000</v>
      </c>
      <c r="G25" s="17">
        <f t="shared" si="1"/>
        <v>0</v>
      </c>
      <c r="H25" s="17">
        <f>F25+G25</f>
        <v>10000</v>
      </c>
      <c r="I25" s="76"/>
    </row>
    <row r="26" spans="1:9" s="12" customFormat="1" ht="47.25">
      <c r="A26" s="27" t="s">
        <v>14</v>
      </c>
      <c r="B26" s="37" t="s">
        <v>4</v>
      </c>
      <c r="C26" s="37" t="s">
        <v>13</v>
      </c>
      <c r="D26" s="37" t="s">
        <v>100</v>
      </c>
      <c r="E26" s="33"/>
      <c r="F26" s="35">
        <f>F27</f>
        <v>647942</v>
      </c>
      <c r="G26" s="35">
        <f t="shared" si="1"/>
        <v>0</v>
      </c>
      <c r="H26" s="35">
        <f>H27</f>
        <v>647942</v>
      </c>
      <c r="I26" s="76"/>
    </row>
    <row r="27" spans="1:9" s="12" customFormat="1" ht="78.75">
      <c r="A27" s="36" t="s">
        <v>91</v>
      </c>
      <c r="B27" s="37" t="s">
        <v>4</v>
      </c>
      <c r="C27" s="37" t="s">
        <v>13</v>
      </c>
      <c r="D27" s="37" t="s">
        <v>100</v>
      </c>
      <c r="E27" s="37" t="s">
        <v>58</v>
      </c>
      <c r="F27" s="35">
        <f>F28</f>
        <v>647942</v>
      </c>
      <c r="G27" s="35">
        <f t="shared" si="1"/>
        <v>0</v>
      </c>
      <c r="H27" s="35">
        <f>H28</f>
        <v>647942</v>
      </c>
      <c r="I27" s="76"/>
    </row>
    <row r="28" spans="1:9" s="12" customFormat="1" ht="31.5">
      <c r="A28" s="36" t="s">
        <v>92</v>
      </c>
      <c r="B28" s="37" t="s">
        <v>4</v>
      </c>
      <c r="C28" s="37" t="s">
        <v>13</v>
      </c>
      <c r="D28" s="37" t="s">
        <v>100</v>
      </c>
      <c r="E28" s="37" t="s">
        <v>60</v>
      </c>
      <c r="F28" s="35">
        <v>647942</v>
      </c>
      <c r="G28" s="17">
        <f aca="true" t="shared" si="2" ref="G28:H32">G29</f>
        <v>0</v>
      </c>
      <c r="H28" s="17">
        <f>F28+G28</f>
        <v>647942</v>
      </c>
      <c r="I28" s="76"/>
    </row>
    <row r="29" spans="1:9" s="12" customFormat="1" ht="15.75">
      <c r="A29" s="27" t="s">
        <v>195</v>
      </c>
      <c r="B29" s="33" t="s">
        <v>35</v>
      </c>
      <c r="C29" s="33" t="s">
        <v>196</v>
      </c>
      <c r="D29" s="33"/>
      <c r="E29" s="33"/>
      <c r="F29" s="35">
        <f>F30</f>
        <v>750000</v>
      </c>
      <c r="G29" s="35">
        <f t="shared" si="2"/>
        <v>0</v>
      </c>
      <c r="H29" s="35">
        <f t="shared" si="2"/>
        <v>750000</v>
      </c>
      <c r="I29" s="76"/>
    </row>
    <row r="30" spans="1:9" s="12" customFormat="1" ht="31.5">
      <c r="A30" s="27" t="s">
        <v>197</v>
      </c>
      <c r="B30" s="33" t="s">
        <v>4</v>
      </c>
      <c r="C30" s="33" t="s">
        <v>196</v>
      </c>
      <c r="D30" s="33" t="s">
        <v>198</v>
      </c>
      <c r="E30" s="33"/>
      <c r="F30" s="35">
        <f>F31</f>
        <v>750000</v>
      </c>
      <c r="G30" s="35">
        <f t="shared" si="2"/>
        <v>0</v>
      </c>
      <c r="H30" s="35">
        <f t="shared" si="2"/>
        <v>750000</v>
      </c>
      <c r="I30" s="76"/>
    </row>
    <row r="31" spans="1:9" s="12" customFormat="1" ht="31.5">
      <c r="A31" s="27" t="s">
        <v>199</v>
      </c>
      <c r="B31" s="33" t="s">
        <v>35</v>
      </c>
      <c r="C31" s="33" t="s">
        <v>196</v>
      </c>
      <c r="D31" s="33" t="s">
        <v>200</v>
      </c>
      <c r="E31" s="33"/>
      <c r="F31" s="35">
        <f>F32</f>
        <v>750000</v>
      </c>
      <c r="G31" s="35">
        <f t="shared" si="2"/>
        <v>0</v>
      </c>
      <c r="H31" s="35">
        <f t="shared" si="2"/>
        <v>750000</v>
      </c>
      <c r="I31" s="76"/>
    </row>
    <row r="32" spans="1:9" s="12" customFormat="1" ht="15.75">
      <c r="A32" s="36" t="s">
        <v>66</v>
      </c>
      <c r="B32" s="33" t="s">
        <v>4</v>
      </c>
      <c r="C32" s="33" t="s">
        <v>196</v>
      </c>
      <c r="D32" s="33" t="s">
        <v>200</v>
      </c>
      <c r="E32" s="33" t="s">
        <v>67</v>
      </c>
      <c r="F32" s="35">
        <f>F33</f>
        <v>750000</v>
      </c>
      <c r="G32" s="35">
        <f t="shared" si="2"/>
        <v>0</v>
      </c>
      <c r="H32" s="35">
        <f t="shared" si="2"/>
        <v>750000</v>
      </c>
      <c r="I32" s="76"/>
    </row>
    <row r="33" spans="1:9" s="12" customFormat="1" ht="15.75">
      <c r="A33" s="36" t="s">
        <v>201</v>
      </c>
      <c r="B33" s="33" t="s">
        <v>4</v>
      </c>
      <c r="C33" s="33" t="s">
        <v>196</v>
      </c>
      <c r="D33" s="33" t="s">
        <v>200</v>
      </c>
      <c r="E33" s="33" t="s">
        <v>202</v>
      </c>
      <c r="F33" s="35">
        <v>750000</v>
      </c>
      <c r="G33" s="17"/>
      <c r="H33" s="35">
        <f>F33+G33</f>
        <v>750000</v>
      </c>
      <c r="I33" s="76"/>
    </row>
    <row r="34" spans="1:9" s="12" customFormat="1" ht="15.75">
      <c r="A34" s="27" t="s">
        <v>15</v>
      </c>
      <c r="B34" s="33" t="s">
        <v>4</v>
      </c>
      <c r="C34" s="33" t="s">
        <v>52</v>
      </c>
      <c r="D34" s="33"/>
      <c r="E34" s="33"/>
      <c r="F34" s="35">
        <f>F35</f>
        <v>200000</v>
      </c>
      <c r="G34" s="35">
        <f>G35</f>
        <v>0</v>
      </c>
      <c r="H34" s="35">
        <f>H35</f>
        <v>200000</v>
      </c>
      <c r="I34" s="76"/>
    </row>
    <row r="35" spans="1:9" s="12" customFormat="1" ht="47.25">
      <c r="A35" s="36" t="s">
        <v>228</v>
      </c>
      <c r="B35" s="37" t="s">
        <v>4</v>
      </c>
      <c r="C35" s="37" t="s">
        <v>52</v>
      </c>
      <c r="D35" s="37" t="s">
        <v>230</v>
      </c>
      <c r="E35" s="37"/>
      <c r="F35" s="35">
        <f>F36</f>
        <v>200000</v>
      </c>
      <c r="G35" s="35">
        <f aca="true" t="shared" si="3" ref="G35:H37">G36</f>
        <v>0</v>
      </c>
      <c r="H35" s="35">
        <f t="shared" si="3"/>
        <v>200000</v>
      </c>
      <c r="I35" s="76"/>
    </row>
    <row r="36" spans="1:9" s="12" customFormat="1" ht="21" customHeight="1">
      <c r="A36" s="27" t="s">
        <v>101</v>
      </c>
      <c r="B36" s="37" t="s">
        <v>4</v>
      </c>
      <c r="C36" s="37" t="s">
        <v>52</v>
      </c>
      <c r="D36" s="37" t="s">
        <v>229</v>
      </c>
      <c r="E36" s="37"/>
      <c r="F36" s="35">
        <f>F37</f>
        <v>200000</v>
      </c>
      <c r="G36" s="35">
        <f t="shared" si="3"/>
        <v>0</v>
      </c>
      <c r="H36" s="35">
        <f t="shared" si="3"/>
        <v>200000</v>
      </c>
      <c r="I36" s="76"/>
    </row>
    <row r="37" spans="1:9" s="12" customFormat="1" ht="15.75">
      <c r="A37" s="36" t="s">
        <v>66</v>
      </c>
      <c r="B37" s="37" t="s">
        <v>4</v>
      </c>
      <c r="C37" s="37" t="s">
        <v>52</v>
      </c>
      <c r="D37" s="37" t="s">
        <v>229</v>
      </c>
      <c r="E37" s="37" t="s">
        <v>67</v>
      </c>
      <c r="F37" s="35">
        <f>F38</f>
        <v>200000</v>
      </c>
      <c r="G37" s="35">
        <f t="shared" si="3"/>
        <v>0</v>
      </c>
      <c r="H37" s="35">
        <f t="shared" si="3"/>
        <v>200000</v>
      </c>
      <c r="I37" s="76"/>
    </row>
    <row r="38" spans="1:9" s="12" customFormat="1" ht="15.75">
      <c r="A38" s="36" t="s">
        <v>102</v>
      </c>
      <c r="B38" s="37" t="s">
        <v>4</v>
      </c>
      <c r="C38" s="37" t="s">
        <v>52</v>
      </c>
      <c r="D38" s="37" t="s">
        <v>229</v>
      </c>
      <c r="E38" s="37" t="s">
        <v>103</v>
      </c>
      <c r="F38" s="35">
        <v>200000</v>
      </c>
      <c r="G38" s="35"/>
      <c r="H38" s="35">
        <f>F38+G38</f>
        <v>200000</v>
      </c>
      <c r="I38" s="76"/>
    </row>
    <row r="39" spans="1:9" s="12" customFormat="1" ht="15.75">
      <c r="A39" s="8" t="s">
        <v>16</v>
      </c>
      <c r="B39" s="34" t="s">
        <v>4</v>
      </c>
      <c r="C39" s="34" t="s">
        <v>53</v>
      </c>
      <c r="D39" s="86"/>
      <c r="E39" s="34"/>
      <c r="F39" s="19">
        <f>F49+F46+F40</f>
        <v>4909297.62</v>
      </c>
      <c r="G39" s="19">
        <f>G49+G46+G40</f>
        <v>-267316.01</v>
      </c>
      <c r="H39" s="19">
        <f>H49+H46+H40</f>
        <v>4641981.609999999</v>
      </c>
      <c r="I39" s="76"/>
    </row>
    <row r="40" spans="1:9" s="12" customFormat="1" ht="31.5">
      <c r="A40" s="27" t="s">
        <v>233</v>
      </c>
      <c r="B40" s="33" t="s">
        <v>4</v>
      </c>
      <c r="C40" s="33" t="s">
        <v>53</v>
      </c>
      <c r="D40" s="33" t="s">
        <v>231</v>
      </c>
      <c r="E40" s="33"/>
      <c r="F40" s="35">
        <f>F41</f>
        <v>3763199</v>
      </c>
      <c r="G40" s="35">
        <f aca="true" t="shared" si="4" ref="G40:H42">G41</f>
        <v>-182067.27</v>
      </c>
      <c r="H40" s="35">
        <f t="shared" si="4"/>
        <v>3581131.73</v>
      </c>
      <c r="I40" s="76"/>
    </row>
    <row r="41" spans="1:9" s="12" customFormat="1" ht="47.25">
      <c r="A41" s="27" t="s">
        <v>234</v>
      </c>
      <c r="B41" s="33" t="s">
        <v>4</v>
      </c>
      <c r="C41" s="33" t="s">
        <v>53</v>
      </c>
      <c r="D41" s="33" t="s">
        <v>232</v>
      </c>
      <c r="E41" s="33"/>
      <c r="F41" s="35">
        <f>F42+F44</f>
        <v>3763199</v>
      </c>
      <c r="G41" s="35">
        <f>G42+G44</f>
        <v>-182067.27</v>
      </c>
      <c r="H41" s="35">
        <f>H42+H44</f>
        <v>3581131.73</v>
      </c>
      <c r="I41" s="76"/>
    </row>
    <row r="42" spans="1:9" s="12" customFormat="1" ht="78.75">
      <c r="A42" s="36" t="s">
        <v>91</v>
      </c>
      <c r="B42" s="33" t="s">
        <v>4</v>
      </c>
      <c r="C42" s="33" t="s">
        <v>53</v>
      </c>
      <c r="D42" s="33" t="s">
        <v>232</v>
      </c>
      <c r="E42" s="37" t="s">
        <v>58</v>
      </c>
      <c r="F42" s="35">
        <f>F43</f>
        <v>3693329</v>
      </c>
      <c r="G42" s="35">
        <f t="shared" si="4"/>
        <v>-182067.27</v>
      </c>
      <c r="H42" s="35">
        <f t="shared" si="4"/>
        <v>3511261.73</v>
      </c>
      <c r="I42" s="76"/>
    </row>
    <row r="43" spans="1:9" s="12" customFormat="1" ht="31.5">
      <c r="A43" s="36" t="s">
        <v>92</v>
      </c>
      <c r="B43" s="33" t="s">
        <v>4</v>
      </c>
      <c r="C43" s="33" t="s">
        <v>53</v>
      </c>
      <c r="D43" s="33" t="s">
        <v>232</v>
      </c>
      <c r="E43" s="37" t="s">
        <v>60</v>
      </c>
      <c r="F43" s="35">
        <v>3693329</v>
      </c>
      <c r="G43" s="35">
        <v>-182067.27</v>
      </c>
      <c r="H43" s="35">
        <f>F43+G43</f>
        <v>3511261.73</v>
      </c>
      <c r="I43" s="76"/>
    </row>
    <row r="44" spans="1:9" s="12" customFormat="1" ht="31.5">
      <c r="A44" s="36" t="s">
        <v>93</v>
      </c>
      <c r="B44" s="33" t="s">
        <v>4</v>
      </c>
      <c r="C44" s="33" t="s">
        <v>53</v>
      </c>
      <c r="D44" s="33" t="s">
        <v>232</v>
      </c>
      <c r="E44" s="37" t="s">
        <v>62</v>
      </c>
      <c r="F44" s="35">
        <f>F45</f>
        <v>69870</v>
      </c>
      <c r="G44" s="35">
        <f>G45</f>
        <v>0</v>
      </c>
      <c r="H44" s="35">
        <f>H45</f>
        <v>69870</v>
      </c>
      <c r="I44" s="76"/>
    </row>
    <row r="45" spans="1:9" s="12" customFormat="1" ht="31.5">
      <c r="A45" s="36" t="s">
        <v>94</v>
      </c>
      <c r="B45" s="33" t="s">
        <v>4</v>
      </c>
      <c r="C45" s="33" t="s">
        <v>53</v>
      </c>
      <c r="D45" s="33" t="s">
        <v>232</v>
      </c>
      <c r="E45" s="37" t="s">
        <v>64</v>
      </c>
      <c r="F45" s="35">
        <v>69870</v>
      </c>
      <c r="G45" s="35"/>
      <c r="H45" s="35">
        <f>F45+G45</f>
        <v>69870</v>
      </c>
      <c r="I45" s="76"/>
    </row>
    <row r="46" spans="1:9" s="12" customFormat="1" ht="47.25">
      <c r="A46" s="27" t="s">
        <v>216</v>
      </c>
      <c r="B46" s="33" t="s">
        <v>4</v>
      </c>
      <c r="C46" s="33" t="s">
        <v>53</v>
      </c>
      <c r="D46" s="33" t="s">
        <v>217</v>
      </c>
      <c r="E46" s="33"/>
      <c r="F46" s="35">
        <f>F47</f>
        <v>374980</v>
      </c>
      <c r="G46" s="35">
        <f aca="true" t="shared" si="5" ref="F46:H47">G47</f>
        <v>0</v>
      </c>
      <c r="H46" s="35">
        <f t="shared" si="5"/>
        <v>374980</v>
      </c>
      <c r="I46" s="76"/>
    </row>
    <row r="47" spans="1:9" s="12" customFormat="1" ht="78.75">
      <c r="A47" s="36" t="s">
        <v>91</v>
      </c>
      <c r="B47" s="33" t="s">
        <v>4</v>
      </c>
      <c r="C47" s="33" t="s">
        <v>53</v>
      </c>
      <c r="D47" s="33" t="s">
        <v>217</v>
      </c>
      <c r="E47" s="33" t="s">
        <v>58</v>
      </c>
      <c r="F47" s="35">
        <f t="shared" si="5"/>
        <v>374980</v>
      </c>
      <c r="G47" s="35">
        <f t="shared" si="5"/>
        <v>0</v>
      </c>
      <c r="H47" s="35">
        <f t="shared" si="5"/>
        <v>374980</v>
      </c>
      <c r="I47" s="76"/>
    </row>
    <row r="48" spans="1:9" s="12" customFormat="1" ht="31.5">
      <c r="A48" s="36" t="s">
        <v>92</v>
      </c>
      <c r="B48" s="33" t="s">
        <v>4</v>
      </c>
      <c r="C48" s="33" t="s">
        <v>53</v>
      </c>
      <c r="D48" s="33" t="s">
        <v>217</v>
      </c>
      <c r="E48" s="33" t="s">
        <v>60</v>
      </c>
      <c r="F48" s="35">
        <v>374980</v>
      </c>
      <c r="G48" s="35"/>
      <c r="H48" s="35">
        <f>F48+G48</f>
        <v>374980</v>
      </c>
      <c r="I48" s="76"/>
    </row>
    <row r="49" spans="1:9" s="12" customFormat="1" ht="32.25" customHeight="1">
      <c r="A49" s="36" t="s">
        <v>95</v>
      </c>
      <c r="B49" s="37" t="s">
        <v>4</v>
      </c>
      <c r="C49" s="37" t="s">
        <v>53</v>
      </c>
      <c r="D49" s="37" t="s">
        <v>96</v>
      </c>
      <c r="E49" s="33"/>
      <c r="F49" s="35">
        <f>F50</f>
        <v>771118.62</v>
      </c>
      <c r="G49" s="35">
        <f>G50</f>
        <v>-85248.74</v>
      </c>
      <c r="H49" s="35">
        <f>H50</f>
        <v>685869.88</v>
      </c>
      <c r="I49" s="76"/>
    </row>
    <row r="50" spans="1:9" s="12" customFormat="1" ht="15.75">
      <c r="A50" s="36" t="s">
        <v>17</v>
      </c>
      <c r="B50" s="37" t="s">
        <v>4</v>
      </c>
      <c r="C50" s="37" t="s">
        <v>53</v>
      </c>
      <c r="D50" s="37" t="s">
        <v>104</v>
      </c>
      <c r="E50" s="37"/>
      <c r="F50" s="35">
        <f>F51+F53+F55</f>
        <v>771118.62</v>
      </c>
      <c r="G50" s="35">
        <f>G51+G53+G55</f>
        <v>-85248.74</v>
      </c>
      <c r="H50" s="35">
        <f>H51+H53+H55</f>
        <v>685869.88</v>
      </c>
      <c r="I50" s="76"/>
    </row>
    <row r="51" spans="1:9" s="12" customFormat="1" ht="78.75">
      <c r="A51" s="36" t="s">
        <v>91</v>
      </c>
      <c r="B51" s="33" t="s">
        <v>4</v>
      </c>
      <c r="C51" s="33" t="s">
        <v>53</v>
      </c>
      <c r="D51" s="37" t="s">
        <v>104</v>
      </c>
      <c r="E51" s="33" t="s">
        <v>58</v>
      </c>
      <c r="F51" s="35">
        <f>F52</f>
        <v>1000</v>
      </c>
      <c r="G51" s="35">
        <f>G52</f>
        <v>0</v>
      </c>
      <c r="H51" s="35">
        <f>H52</f>
        <v>1000</v>
      </c>
      <c r="I51" s="76"/>
    </row>
    <row r="52" spans="1:9" s="12" customFormat="1" ht="31.5">
      <c r="A52" s="36" t="s">
        <v>92</v>
      </c>
      <c r="B52" s="33" t="s">
        <v>4</v>
      </c>
      <c r="C52" s="33" t="s">
        <v>53</v>
      </c>
      <c r="D52" s="37" t="s">
        <v>104</v>
      </c>
      <c r="E52" s="33" t="s">
        <v>60</v>
      </c>
      <c r="F52" s="35">
        <v>1000</v>
      </c>
      <c r="G52" s="35"/>
      <c r="H52" s="35">
        <f>F52</f>
        <v>1000</v>
      </c>
      <c r="I52" s="76"/>
    </row>
    <row r="53" spans="1:9" s="12" customFormat="1" ht="31.5">
      <c r="A53" s="36" t="s">
        <v>93</v>
      </c>
      <c r="B53" s="37" t="s">
        <v>4</v>
      </c>
      <c r="C53" s="37" t="s">
        <v>53</v>
      </c>
      <c r="D53" s="37" t="s">
        <v>104</v>
      </c>
      <c r="E53" s="37" t="s">
        <v>62</v>
      </c>
      <c r="F53" s="35">
        <f>F54</f>
        <v>766118.62</v>
      </c>
      <c r="G53" s="35">
        <f>G54</f>
        <v>-85248.74</v>
      </c>
      <c r="H53" s="35">
        <f>H54</f>
        <v>680869.88</v>
      </c>
      <c r="I53" s="76"/>
    </row>
    <row r="54" spans="1:9" s="12" customFormat="1" ht="31.5">
      <c r="A54" s="36" t="s">
        <v>94</v>
      </c>
      <c r="B54" s="37" t="s">
        <v>4</v>
      </c>
      <c r="C54" s="37" t="s">
        <v>53</v>
      </c>
      <c r="D54" s="37" t="s">
        <v>104</v>
      </c>
      <c r="E54" s="37" t="s">
        <v>64</v>
      </c>
      <c r="F54" s="35">
        <v>766118.62</v>
      </c>
      <c r="G54" s="35">
        <v>-85248.74</v>
      </c>
      <c r="H54" s="35">
        <f>F54+G54</f>
        <v>680869.88</v>
      </c>
      <c r="I54" s="76"/>
    </row>
    <row r="55" spans="1:9" s="12" customFormat="1" ht="15.75">
      <c r="A55" s="39" t="s">
        <v>66</v>
      </c>
      <c r="B55" s="37" t="s">
        <v>4</v>
      </c>
      <c r="C55" s="37" t="s">
        <v>13</v>
      </c>
      <c r="D55" s="37" t="s">
        <v>104</v>
      </c>
      <c r="E55" s="37" t="s">
        <v>67</v>
      </c>
      <c r="F55" s="35">
        <f>F56</f>
        <v>4000</v>
      </c>
      <c r="G55" s="35">
        <f>G56</f>
        <v>0</v>
      </c>
      <c r="H55" s="35">
        <f>H56</f>
        <v>4000</v>
      </c>
      <c r="I55" s="76"/>
    </row>
    <row r="56" spans="1:9" s="12" customFormat="1" ht="15.75">
      <c r="A56" s="39" t="s">
        <v>98</v>
      </c>
      <c r="B56" s="37" t="s">
        <v>4</v>
      </c>
      <c r="C56" s="37" t="s">
        <v>13</v>
      </c>
      <c r="D56" s="37" t="s">
        <v>104</v>
      </c>
      <c r="E56" s="37" t="s">
        <v>99</v>
      </c>
      <c r="F56" s="35">
        <v>4000</v>
      </c>
      <c r="G56" s="17"/>
      <c r="H56" s="35">
        <f>F56</f>
        <v>4000</v>
      </c>
      <c r="I56" s="76"/>
    </row>
    <row r="57" spans="1:8" s="12" customFormat="1" ht="15.75">
      <c r="A57" s="8" t="s">
        <v>18</v>
      </c>
      <c r="B57" s="34" t="s">
        <v>4</v>
      </c>
      <c r="C57" s="34" t="s">
        <v>19</v>
      </c>
      <c r="D57" s="33"/>
      <c r="E57" s="34"/>
      <c r="F57" s="19">
        <f>F58</f>
        <v>770944</v>
      </c>
      <c r="G57" s="19">
        <f aca="true" t="shared" si="6" ref="G57:H60">G58</f>
        <v>0</v>
      </c>
      <c r="H57" s="19">
        <f t="shared" si="6"/>
        <v>770944</v>
      </c>
    </row>
    <row r="58" spans="1:8" s="12" customFormat="1" ht="15.75">
      <c r="A58" s="27" t="s">
        <v>20</v>
      </c>
      <c r="B58" s="33" t="s">
        <v>4</v>
      </c>
      <c r="C58" s="33" t="s">
        <v>21</v>
      </c>
      <c r="D58" s="33"/>
      <c r="E58" s="33"/>
      <c r="F58" s="35">
        <f>F59</f>
        <v>770944</v>
      </c>
      <c r="G58" s="35">
        <f t="shared" si="6"/>
        <v>0</v>
      </c>
      <c r="H58" s="35">
        <f t="shared" si="6"/>
        <v>770944</v>
      </c>
    </row>
    <row r="59" spans="1:8" s="12" customFormat="1" ht="31.5">
      <c r="A59" s="39" t="s">
        <v>168</v>
      </c>
      <c r="B59" s="37" t="s">
        <v>4</v>
      </c>
      <c r="C59" s="40" t="s">
        <v>169</v>
      </c>
      <c r="D59" s="40" t="s">
        <v>170</v>
      </c>
      <c r="E59" s="33"/>
      <c r="F59" s="35">
        <f>F60</f>
        <v>770944</v>
      </c>
      <c r="G59" s="35">
        <f t="shared" si="6"/>
        <v>0</v>
      </c>
      <c r="H59" s="35">
        <f t="shared" si="6"/>
        <v>770944</v>
      </c>
    </row>
    <row r="60" spans="1:8" s="12" customFormat="1" ht="15.75">
      <c r="A60" s="39" t="s">
        <v>171</v>
      </c>
      <c r="B60" s="37" t="s">
        <v>4</v>
      </c>
      <c r="C60" s="40" t="s">
        <v>169</v>
      </c>
      <c r="D60" s="40" t="s">
        <v>172</v>
      </c>
      <c r="E60" s="33"/>
      <c r="F60" s="35">
        <f>F61</f>
        <v>770944</v>
      </c>
      <c r="G60" s="35">
        <f t="shared" si="6"/>
        <v>0</v>
      </c>
      <c r="H60" s="35">
        <f t="shared" si="6"/>
        <v>770944</v>
      </c>
    </row>
    <row r="61" spans="1:8" s="12" customFormat="1" ht="31.5">
      <c r="A61" s="41" t="s">
        <v>173</v>
      </c>
      <c r="B61" s="37" t="s">
        <v>4</v>
      </c>
      <c r="C61" s="40" t="s">
        <v>169</v>
      </c>
      <c r="D61" s="40" t="s">
        <v>174</v>
      </c>
      <c r="E61" s="33"/>
      <c r="F61" s="35">
        <f>F62+F64</f>
        <v>770944</v>
      </c>
      <c r="G61" s="35">
        <f>G62+G64</f>
        <v>0</v>
      </c>
      <c r="H61" s="35">
        <f>H62+H64</f>
        <v>770944</v>
      </c>
    </row>
    <row r="62" spans="1:8" s="12" customFormat="1" ht="63">
      <c r="A62" s="27" t="s">
        <v>57</v>
      </c>
      <c r="B62" s="33" t="s">
        <v>4</v>
      </c>
      <c r="C62" s="33" t="s">
        <v>21</v>
      </c>
      <c r="D62" s="40" t="s">
        <v>174</v>
      </c>
      <c r="E62" s="33" t="s">
        <v>58</v>
      </c>
      <c r="F62" s="35">
        <f>F63</f>
        <v>752444</v>
      </c>
      <c r="G62" s="35">
        <f>G63</f>
        <v>0</v>
      </c>
      <c r="H62" s="35">
        <f>H63</f>
        <v>752444</v>
      </c>
    </row>
    <row r="63" spans="1:8" s="12" customFormat="1" ht="31.5">
      <c r="A63" s="27" t="s">
        <v>59</v>
      </c>
      <c r="B63" s="33" t="s">
        <v>4</v>
      </c>
      <c r="C63" s="33" t="s">
        <v>21</v>
      </c>
      <c r="D63" s="40" t="s">
        <v>174</v>
      </c>
      <c r="E63" s="33" t="s">
        <v>60</v>
      </c>
      <c r="F63" s="35">
        <v>752444</v>
      </c>
      <c r="G63" s="17"/>
      <c r="H63" s="35">
        <f>F63+G63</f>
        <v>752444</v>
      </c>
    </row>
    <row r="64" spans="1:8" s="12" customFormat="1" ht="31.5">
      <c r="A64" s="27" t="s">
        <v>61</v>
      </c>
      <c r="B64" s="33" t="s">
        <v>4</v>
      </c>
      <c r="C64" s="33" t="s">
        <v>21</v>
      </c>
      <c r="D64" s="40" t="s">
        <v>174</v>
      </c>
      <c r="E64" s="33" t="s">
        <v>62</v>
      </c>
      <c r="F64" s="35">
        <f>F65</f>
        <v>18500</v>
      </c>
      <c r="G64" s="35">
        <f>G65</f>
        <v>0</v>
      </c>
      <c r="H64" s="35">
        <f>H65</f>
        <v>18500</v>
      </c>
    </row>
    <row r="65" spans="1:8" s="12" customFormat="1" ht="31.5">
      <c r="A65" s="27" t="s">
        <v>63</v>
      </c>
      <c r="B65" s="33" t="s">
        <v>4</v>
      </c>
      <c r="C65" s="33" t="s">
        <v>21</v>
      </c>
      <c r="D65" s="40" t="s">
        <v>174</v>
      </c>
      <c r="E65" s="33" t="s">
        <v>64</v>
      </c>
      <c r="F65" s="35">
        <v>18500</v>
      </c>
      <c r="G65" s="24"/>
      <c r="H65" s="35">
        <f>F65+G65</f>
        <v>18500</v>
      </c>
    </row>
    <row r="66" spans="1:9" s="12" customFormat="1" ht="31.5">
      <c r="A66" s="8" t="s">
        <v>22</v>
      </c>
      <c r="B66" s="34" t="s">
        <v>4</v>
      </c>
      <c r="C66" s="34" t="s">
        <v>23</v>
      </c>
      <c r="D66" s="33"/>
      <c r="E66" s="34"/>
      <c r="F66" s="19">
        <f>F67+F73</f>
        <v>1671038</v>
      </c>
      <c r="G66" s="19">
        <f>G67+G73</f>
        <v>-8682.65</v>
      </c>
      <c r="H66" s="19">
        <f>H67+H73</f>
        <v>1662355.35</v>
      </c>
      <c r="I66" s="85"/>
    </row>
    <row r="67" spans="1:8" s="12" customFormat="1" ht="47.25">
      <c r="A67" s="27" t="s">
        <v>24</v>
      </c>
      <c r="B67" s="33" t="s">
        <v>4</v>
      </c>
      <c r="C67" s="33" t="s">
        <v>25</v>
      </c>
      <c r="D67" s="38"/>
      <c r="E67" s="33"/>
      <c r="F67" s="35">
        <f>F68</f>
        <v>511948</v>
      </c>
      <c r="G67" s="35">
        <f aca="true" t="shared" si="7" ref="G67:H71">G68</f>
        <v>0</v>
      </c>
      <c r="H67" s="35">
        <f t="shared" si="7"/>
        <v>511948</v>
      </c>
    </row>
    <row r="68" spans="1:8" s="12" customFormat="1" ht="47.25">
      <c r="A68" s="42" t="s">
        <v>105</v>
      </c>
      <c r="B68" s="33" t="s">
        <v>4</v>
      </c>
      <c r="C68" s="33" t="s">
        <v>25</v>
      </c>
      <c r="D68" s="33" t="s">
        <v>106</v>
      </c>
      <c r="E68" s="33"/>
      <c r="F68" s="35">
        <f>F69</f>
        <v>511948</v>
      </c>
      <c r="G68" s="35">
        <f t="shared" si="7"/>
        <v>0</v>
      </c>
      <c r="H68" s="35">
        <f t="shared" si="7"/>
        <v>511948</v>
      </c>
    </row>
    <row r="69" spans="1:8" s="12" customFormat="1" ht="31.5">
      <c r="A69" s="43" t="s">
        <v>107</v>
      </c>
      <c r="B69" s="37" t="s">
        <v>4</v>
      </c>
      <c r="C69" s="33" t="s">
        <v>25</v>
      </c>
      <c r="D69" s="44" t="s">
        <v>108</v>
      </c>
      <c r="E69" s="44" t="s">
        <v>109</v>
      </c>
      <c r="F69" s="35">
        <f>F70</f>
        <v>511948</v>
      </c>
      <c r="G69" s="35">
        <f t="shared" si="7"/>
        <v>0</v>
      </c>
      <c r="H69" s="35">
        <f t="shared" si="7"/>
        <v>511948</v>
      </c>
    </row>
    <row r="70" spans="1:8" s="12" customFormat="1" ht="31.5">
      <c r="A70" s="41" t="s">
        <v>110</v>
      </c>
      <c r="B70" s="37" t="s">
        <v>4</v>
      </c>
      <c r="C70" s="33" t="s">
        <v>25</v>
      </c>
      <c r="D70" s="40" t="s">
        <v>111</v>
      </c>
      <c r="E70" s="40" t="s">
        <v>109</v>
      </c>
      <c r="F70" s="35">
        <f>F71</f>
        <v>511948</v>
      </c>
      <c r="G70" s="35">
        <f t="shared" si="7"/>
        <v>0</v>
      </c>
      <c r="H70" s="35">
        <f t="shared" si="7"/>
        <v>511948</v>
      </c>
    </row>
    <row r="71" spans="1:8" s="12" customFormat="1" ht="31.5">
      <c r="A71" s="42" t="s">
        <v>93</v>
      </c>
      <c r="B71" s="45" t="s">
        <v>4</v>
      </c>
      <c r="C71" s="33" t="s">
        <v>25</v>
      </c>
      <c r="D71" s="46" t="s">
        <v>111</v>
      </c>
      <c r="E71" s="46" t="s">
        <v>62</v>
      </c>
      <c r="F71" s="47">
        <f>F72</f>
        <v>511948</v>
      </c>
      <c r="G71" s="47">
        <f t="shared" si="7"/>
        <v>0</v>
      </c>
      <c r="H71" s="47">
        <f t="shared" si="7"/>
        <v>511948</v>
      </c>
    </row>
    <row r="72" spans="1:8" s="12" customFormat="1" ht="31.5">
      <c r="A72" s="43" t="s">
        <v>94</v>
      </c>
      <c r="B72" s="37" t="s">
        <v>4</v>
      </c>
      <c r="C72" s="33" t="s">
        <v>25</v>
      </c>
      <c r="D72" s="44" t="s">
        <v>111</v>
      </c>
      <c r="E72" s="44" t="s">
        <v>64</v>
      </c>
      <c r="F72" s="35">
        <v>511948</v>
      </c>
      <c r="G72" s="17"/>
      <c r="H72" s="35">
        <f>F72+G72</f>
        <v>511948</v>
      </c>
    </row>
    <row r="73" spans="1:8" s="12" customFormat="1" ht="31.5">
      <c r="A73" s="41" t="s">
        <v>81</v>
      </c>
      <c r="B73" s="37" t="s">
        <v>4</v>
      </c>
      <c r="C73" s="33" t="s">
        <v>82</v>
      </c>
      <c r="D73" s="40" t="s">
        <v>109</v>
      </c>
      <c r="E73" s="40" t="s">
        <v>109</v>
      </c>
      <c r="F73" s="35">
        <f aca="true" t="shared" si="8" ref="F73:H74">F74</f>
        <v>1159090</v>
      </c>
      <c r="G73" s="35">
        <f t="shared" si="8"/>
        <v>-8682.65</v>
      </c>
      <c r="H73" s="35">
        <f t="shared" si="8"/>
        <v>1150407.35</v>
      </c>
    </row>
    <row r="74" spans="1:8" s="12" customFormat="1" ht="47.25">
      <c r="A74" s="42" t="s">
        <v>105</v>
      </c>
      <c r="B74" s="37" t="s">
        <v>4</v>
      </c>
      <c r="C74" s="33" t="s">
        <v>82</v>
      </c>
      <c r="D74" s="40" t="s">
        <v>106</v>
      </c>
      <c r="E74" s="40" t="s">
        <v>109</v>
      </c>
      <c r="F74" s="35">
        <f t="shared" si="8"/>
        <v>1159090</v>
      </c>
      <c r="G74" s="35">
        <f t="shared" si="8"/>
        <v>-8682.65</v>
      </c>
      <c r="H74" s="35">
        <f t="shared" si="8"/>
        <v>1150407.35</v>
      </c>
    </row>
    <row r="75" spans="1:8" s="12" customFormat="1" ht="15.75">
      <c r="A75" s="42" t="s">
        <v>112</v>
      </c>
      <c r="B75" s="37" t="s">
        <v>4</v>
      </c>
      <c r="C75" s="33" t="s">
        <v>82</v>
      </c>
      <c r="D75" s="48" t="s">
        <v>113</v>
      </c>
      <c r="E75" s="40"/>
      <c r="F75" s="35">
        <f>F76+F81</f>
        <v>1159090</v>
      </c>
      <c r="G75" s="35">
        <f>G76+G81</f>
        <v>-8682.65</v>
      </c>
      <c r="H75" s="35">
        <f>H76+H81</f>
        <v>1150407.35</v>
      </c>
    </row>
    <row r="76" spans="1:8" s="12" customFormat="1" ht="15.75">
      <c r="A76" s="41" t="s">
        <v>114</v>
      </c>
      <c r="B76" s="37" t="s">
        <v>4</v>
      </c>
      <c r="C76" s="33" t="s">
        <v>82</v>
      </c>
      <c r="D76" s="48" t="s">
        <v>115</v>
      </c>
      <c r="E76" s="40" t="s">
        <v>109</v>
      </c>
      <c r="F76" s="35">
        <f>F77+F79</f>
        <v>671400</v>
      </c>
      <c r="G76" s="35">
        <f>G77+G79</f>
        <v>-8682.65</v>
      </c>
      <c r="H76" s="35">
        <f>H77+H79</f>
        <v>662717.35</v>
      </c>
    </row>
    <row r="77" spans="1:8" s="12" customFormat="1" ht="31.5">
      <c r="A77" s="39" t="s">
        <v>93</v>
      </c>
      <c r="B77" s="37" t="s">
        <v>4</v>
      </c>
      <c r="C77" s="33" t="s">
        <v>82</v>
      </c>
      <c r="D77" s="48" t="s">
        <v>115</v>
      </c>
      <c r="E77" s="40" t="s">
        <v>62</v>
      </c>
      <c r="F77" s="35">
        <f>F78</f>
        <v>498204</v>
      </c>
      <c r="G77" s="35">
        <f>G78</f>
        <v>-8682.65</v>
      </c>
      <c r="H77" s="35">
        <f>H78</f>
        <v>489521.35</v>
      </c>
    </row>
    <row r="78" spans="1:8" s="12" customFormat="1" ht="31.5">
      <c r="A78" s="42" t="s">
        <v>94</v>
      </c>
      <c r="B78" s="37" t="s">
        <v>4</v>
      </c>
      <c r="C78" s="33" t="s">
        <v>82</v>
      </c>
      <c r="D78" s="48" t="s">
        <v>115</v>
      </c>
      <c r="E78" s="46" t="s">
        <v>64</v>
      </c>
      <c r="F78" s="47">
        <v>498204</v>
      </c>
      <c r="G78" s="83">
        <v>-8682.65</v>
      </c>
      <c r="H78" s="82">
        <f>F78+G78</f>
        <v>489521.35</v>
      </c>
    </row>
    <row r="79" spans="1:8" s="12" customFormat="1" ht="31.5">
      <c r="A79" s="27" t="s">
        <v>76</v>
      </c>
      <c r="B79" s="33" t="s">
        <v>4</v>
      </c>
      <c r="C79" s="33" t="s">
        <v>82</v>
      </c>
      <c r="D79" s="48" t="s">
        <v>115</v>
      </c>
      <c r="E79" s="33" t="s">
        <v>77</v>
      </c>
      <c r="F79" s="35">
        <f>F80</f>
        <v>173196</v>
      </c>
      <c r="G79" s="35">
        <f>G80</f>
        <v>0</v>
      </c>
      <c r="H79" s="35">
        <f>H80</f>
        <v>173196</v>
      </c>
    </row>
    <row r="80" spans="1:8" s="12" customFormat="1" ht="47.25">
      <c r="A80" s="27" t="s">
        <v>116</v>
      </c>
      <c r="B80" s="33" t="s">
        <v>4</v>
      </c>
      <c r="C80" s="33" t="s">
        <v>82</v>
      </c>
      <c r="D80" s="48" t="s">
        <v>115</v>
      </c>
      <c r="E80" s="33" t="s">
        <v>78</v>
      </c>
      <c r="F80" s="35">
        <v>173196</v>
      </c>
      <c r="G80" s="17"/>
      <c r="H80" s="17">
        <f>F80+G80</f>
        <v>173196</v>
      </c>
    </row>
    <row r="81" spans="1:8" s="12" customFormat="1" ht="31.5">
      <c r="A81" s="27" t="s">
        <v>203</v>
      </c>
      <c r="B81" s="33" t="s">
        <v>4</v>
      </c>
      <c r="C81" s="33" t="s">
        <v>82</v>
      </c>
      <c r="D81" s="49" t="s">
        <v>204</v>
      </c>
      <c r="E81" s="33"/>
      <c r="F81" s="35">
        <f>F82+F85</f>
        <v>487690</v>
      </c>
      <c r="G81" s="35">
        <f>G82+G85</f>
        <v>0</v>
      </c>
      <c r="H81" s="35">
        <f>H82+H85</f>
        <v>487690</v>
      </c>
    </row>
    <row r="82" spans="1:8" s="12" customFormat="1" ht="63">
      <c r="A82" s="50" t="s">
        <v>205</v>
      </c>
      <c r="B82" s="33" t="s">
        <v>4</v>
      </c>
      <c r="C82" s="33" t="s">
        <v>82</v>
      </c>
      <c r="D82" s="51" t="s">
        <v>204</v>
      </c>
      <c r="E82" s="52"/>
      <c r="F82" s="35">
        <f>F84</f>
        <v>315000</v>
      </c>
      <c r="G82" s="35">
        <f>G84</f>
        <v>0</v>
      </c>
      <c r="H82" s="35">
        <f>H84</f>
        <v>315000</v>
      </c>
    </row>
    <row r="83" spans="1:8" s="12" customFormat="1" ht="31.5">
      <c r="A83" s="53" t="s">
        <v>93</v>
      </c>
      <c r="B83" s="33" t="s">
        <v>4</v>
      </c>
      <c r="C83" s="33" t="s">
        <v>82</v>
      </c>
      <c r="D83" s="51" t="s">
        <v>204</v>
      </c>
      <c r="E83" s="54" t="s">
        <v>62</v>
      </c>
      <c r="F83" s="35">
        <f>F84</f>
        <v>315000</v>
      </c>
      <c r="G83" s="35">
        <f>G84</f>
        <v>0</v>
      </c>
      <c r="H83" s="35">
        <f>H84</f>
        <v>315000</v>
      </c>
    </row>
    <row r="84" spans="1:8" s="12" customFormat="1" ht="31.5">
      <c r="A84" s="55" t="s">
        <v>94</v>
      </c>
      <c r="B84" s="33" t="s">
        <v>4</v>
      </c>
      <c r="C84" s="33" t="s">
        <v>82</v>
      </c>
      <c r="D84" s="51" t="s">
        <v>204</v>
      </c>
      <c r="E84" s="56" t="s">
        <v>64</v>
      </c>
      <c r="F84" s="35">
        <v>315000</v>
      </c>
      <c r="G84" s="35"/>
      <c r="H84" s="35">
        <f>F84+G84</f>
        <v>315000</v>
      </c>
    </row>
    <row r="85" spans="1:8" s="12" customFormat="1" ht="31.5">
      <c r="A85" s="27" t="s">
        <v>76</v>
      </c>
      <c r="B85" s="33" t="s">
        <v>4</v>
      </c>
      <c r="C85" s="33" t="s">
        <v>82</v>
      </c>
      <c r="D85" s="51" t="s">
        <v>204</v>
      </c>
      <c r="E85" s="33" t="s">
        <v>77</v>
      </c>
      <c r="F85" s="35">
        <f>F86</f>
        <v>172690</v>
      </c>
      <c r="G85" s="35">
        <f>G86</f>
        <v>0</v>
      </c>
      <c r="H85" s="35">
        <f>H86</f>
        <v>172690</v>
      </c>
    </row>
    <row r="86" spans="1:8" s="12" customFormat="1" ht="47.25">
      <c r="A86" s="27" t="s">
        <v>116</v>
      </c>
      <c r="B86" s="33" t="s">
        <v>4</v>
      </c>
      <c r="C86" s="33" t="s">
        <v>82</v>
      </c>
      <c r="D86" s="51" t="s">
        <v>204</v>
      </c>
      <c r="E86" s="33" t="s">
        <v>78</v>
      </c>
      <c r="F86" s="35">
        <v>172690</v>
      </c>
      <c r="G86" s="17"/>
      <c r="H86" s="35">
        <f>F86+G86</f>
        <v>172690</v>
      </c>
    </row>
    <row r="87" spans="1:9" s="12" customFormat="1" ht="15.75">
      <c r="A87" s="8" t="s">
        <v>26</v>
      </c>
      <c r="B87" s="34" t="s">
        <v>4</v>
      </c>
      <c r="C87" s="34" t="s">
        <v>27</v>
      </c>
      <c r="D87" s="38"/>
      <c r="E87" s="34"/>
      <c r="F87" s="19">
        <f>F104+F88</f>
        <v>5235768.02</v>
      </c>
      <c r="G87" s="19">
        <f>G104+G88</f>
        <v>266896.45</v>
      </c>
      <c r="H87" s="19">
        <f>H104+H88</f>
        <v>5502664.470000001</v>
      </c>
      <c r="I87" s="85"/>
    </row>
    <row r="88" spans="1:8" s="12" customFormat="1" ht="15.75">
      <c r="A88" s="27" t="s">
        <v>117</v>
      </c>
      <c r="B88" s="33" t="s">
        <v>4</v>
      </c>
      <c r="C88" s="33" t="s">
        <v>65</v>
      </c>
      <c r="D88" s="38"/>
      <c r="E88" s="33"/>
      <c r="F88" s="35">
        <f>F89</f>
        <v>3214237</v>
      </c>
      <c r="G88" s="35">
        <f>G89</f>
        <v>266896.45</v>
      </c>
      <c r="H88" s="35">
        <f>H89</f>
        <v>3481133.45</v>
      </c>
    </row>
    <row r="89" spans="1:8" s="12" customFormat="1" ht="31.5">
      <c r="A89" s="27" t="s">
        <v>118</v>
      </c>
      <c r="B89" s="33" t="s">
        <v>4</v>
      </c>
      <c r="C89" s="33" t="s">
        <v>65</v>
      </c>
      <c r="D89" s="37" t="s">
        <v>119</v>
      </c>
      <c r="E89" s="33"/>
      <c r="F89" s="35">
        <f>F90+F100+F97</f>
        <v>3214237</v>
      </c>
      <c r="G89" s="35">
        <f>G90+G100+G97</f>
        <v>266896.45</v>
      </c>
      <c r="H89" s="35">
        <f>H90+H100+H97</f>
        <v>3481133.45</v>
      </c>
    </row>
    <row r="90" spans="1:8" s="12" customFormat="1" ht="31.5">
      <c r="A90" s="36" t="s">
        <v>120</v>
      </c>
      <c r="B90" s="37" t="s">
        <v>4</v>
      </c>
      <c r="C90" s="37" t="s">
        <v>65</v>
      </c>
      <c r="D90" s="37" t="s">
        <v>121</v>
      </c>
      <c r="E90" s="33"/>
      <c r="F90" s="35">
        <f>F91+F94</f>
        <v>520000</v>
      </c>
      <c r="G90" s="35">
        <f>G91+G94</f>
        <v>266896.45</v>
      </c>
      <c r="H90" s="35">
        <f>H91+H94</f>
        <v>786896.4500000001</v>
      </c>
    </row>
    <row r="91" spans="1:9" s="12" customFormat="1" ht="63">
      <c r="A91" s="27" t="s">
        <v>248</v>
      </c>
      <c r="B91" s="33" t="s">
        <v>4</v>
      </c>
      <c r="C91" s="33" t="s">
        <v>65</v>
      </c>
      <c r="D91" s="33" t="s">
        <v>206</v>
      </c>
      <c r="E91" s="33"/>
      <c r="F91" s="35">
        <f aca="true" t="shared" si="9" ref="F91:H92">F92</f>
        <v>196436.65</v>
      </c>
      <c r="G91" s="35">
        <f t="shared" si="9"/>
        <v>0</v>
      </c>
      <c r="H91" s="35">
        <f t="shared" si="9"/>
        <v>196436.65</v>
      </c>
      <c r="I91" s="85"/>
    </row>
    <row r="92" spans="1:8" s="12" customFormat="1" ht="31.5">
      <c r="A92" s="57" t="s">
        <v>93</v>
      </c>
      <c r="B92" s="33" t="s">
        <v>4</v>
      </c>
      <c r="C92" s="33" t="s">
        <v>65</v>
      </c>
      <c r="D92" s="33" t="s">
        <v>206</v>
      </c>
      <c r="E92" s="33" t="s">
        <v>62</v>
      </c>
      <c r="F92" s="35">
        <f t="shared" si="9"/>
        <v>196436.65</v>
      </c>
      <c r="G92" s="35">
        <f t="shared" si="9"/>
        <v>0</v>
      </c>
      <c r="H92" s="35">
        <f t="shared" si="9"/>
        <v>196436.65</v>
      </c>
    </row>
    <row r="93" spans="1:8" s="12" customFormat="1" ht="31.5">
      <c r="A93" s="50" t="s">
        <v>94</v>
      </c>
      <c r="B93" s="33" t="s">
        <v>4</v>
      </c>
      <c r="C93" s="33" t="s">
        <v>65</v>
      </c>
      <c r="D93" s="33" t="s">
        <v>206</v>
      </c>
      <c r="E93" s="33" t="s">
        <v>64</v>
      </c>
      <c r="F93" s="35">
        <v>196436.65</v>
      </c>
      <c r="G93" s="17"/>
      <c r="H93" s="35">
        <f>F93+G93</f>
        <v>196436.65</v>
      </c>
    </row>
    <row r="94" spans="1:8" s="12" customFormat="1" ht="47.25">
      <c r="A94" s="36" t="s">
        <v>207</v>
      </c>
      <c r="B94" s="37" t="s">
        <v>4</v>
      </c>
      <c r="C94" s="37" t="s">
        <v>65</v>
      </c>
      <c r="D94" s="37" t="s">
        <v>122</v>
      </c>
      <c r="E94" s="37"/>
      <c r="F94" s="35">
        <f aca="true" t="shared" si="10" ref="F94:H95">F95</f>
        <v>323563.35</v>
      </c>
      <c r="G94" s="35">
        <f t="shared" si="10"/>
        <v>266896.45</v>
      </c>
      <c r="H94" s="35">
        <f t="shared" si="10"/>
        <v>590459.8</v>
      </c>
    </row>
    <row r="95" spans="1:8" s="12" customFormat="1" ht="31.5">
      <c r="A95" s="39" t="s">
        <v>93</v>
      </c>
      <c r="B95" s="37" t="s">
        <v>4</v>
      </c>
      <c r="C95" s="37" t="s">
        <v>65</v>
      </c>
      <c r="D95" s="37" t="s">
        <v>122</v>
      </c>
      <c r="E95" s="37" t="s">
        <v>62</v>
      </c>
      <c r="F95" s="35">
        <f t="shared" si="10"/>
        <v>323563.35</v>
      </c>
      <c r="G95" s="35">
        <f t="shared" si="10"/>
        <v>266896.45</v>
      </c>
      <c r="H95" s="35">
        <f t="shared" si="10"/>
        <v>590459.8</v>
      </c>
    </row>
    <row r="96" spans="1:8" s="12" customFormat="1" ht="31.5">
      <c r="A96" s="39" t="s">
        <v>94</v>
      </c>
      <c r="B96" s="37" t="s">
        <v>4</v>
      </c>
      <c r="C96" s="37" t="s">
        <v>65</v>
      </c>
      <c r="D96" s="37" t="s">
        <v>122</v>
      </c>
      <c r="E96" s="37" t="s">
        <v>64</v>
      </c>
      <c r="F96" s="35">
        <v>323563.35</v>
      </c>
      <c r="G96" s="35">
        <v>266896.45</v>
      </c>
      <c r="H96" s="35">
        <f>F96+G96</f>
        <v>590459.8</v>
      </c>
    </row>
    <row r="97" spans="1:8" s="12" customFormat="1" ht="47.25">
      <c r="A97" s="39" t="s">
        <v>237</v>
      </c>
      <c r="B97" s="37" t="s">
        <v>4</v>
      </c>
      <c r="C97" s="37" t="s">
        <v>65</v>
      </c>
      <c r="D97" s="37" t="s">
        <v>238</v>
      </c>
      <c r="E97" s="37"/>
      <c r="F97" s="35">
        <f aca="true" t="shared" si="11" ref="F97:H98">F98</f>
        <v>2543679</v>
      </c>
      <c r="G97" s="35">
        <f t="shared" si="11"/>
        <v>0</v>
      </c>
      <c r="H97" s="35">
        <f t="shared" si="11"/>
        <v>2543679</v>
      </c>
    </row>
    <row r="98" spans="1:8" s="12" customFormat="1" ht="31.5">
      <c r="A98" s="39" t="s">
        <v>93</v>
      </c>
      <c r="B98" s="37" t="s">
        <v>4</v>
      </c>
      <c r="C98" s="37" t="s">
        <v>65</v>
      </c>
      <c r="D98" s="37" t="s">
        <v>238</v>
      </c>
      <c r="E98" s="37" t="s">
        <v>62</v>
      </c>
      <c r="F98" s="35">
        <f t="shared" si="11"/>
        <v>2543679</v>
      </c>
      <c r="G98" s="35">
        <f t="shared" si="11"/>
        <v>0</v>
      </c>
      <c r="H98" s="35">
        <f t="shared" si="11"/>
        <v>2543679</v>
      </c>
    </row>
    <row r="99" spans="1:8" s="12" customFormat="1" ht="31.5">
      <c r="A99" s="39" t="s">
        <v>94</v>
      </c>
      <c r="B99" s="37" t="s">
        <v>4</v>
      </c>
      <c r="C99" s="37" t="s">
        <v>65</v>
      </c>
      <c r="D99" s="37" t="s">
        <v>238</v>
      </c>
      <c r="E99" s="37" t="s">
        <v>239</v>
      </c>
      <c r="F99" s="35">
        <v>2543679</v>
      </c>
      <c r="G99" s="17"/>
      <c r="H99" s="35">
        <f>F99+G99</f>
        <v>2543679</v>
      </c>
    </row>
    <row r="100" spans="1:8" s="12" customFormat="1" ht="31.5">
      <c r="A100" s="27" t="s">
        <v>123</v>
      </c>
      <c r="B100" s="37" t="s">
        <v>4</v>
      </c>
      <c r="C100" s="37" t="s">
        <v>65</v>
      </c>
      <c r="D100" s="37" t="s">
        <v>124</v>
      </c>
      <c r="E100" s="33"/>
      <c r="F100" s="35">
        <f>F101</f>
        <v>150558</v>
      </c>
      <c r="G100" s="35">
        <f aca="true" t="shared" si="12" ref="G100:H102">G101</f>
        <v>0</v>
      </c>
      <c r="H100" s="35">
        <f t="shared" si="12"/>
        <v>150558</v>
      </c>
    </row>
    <row r="101" spans="1:8" s="11" customFormat="1" ht="47.25">
      <c r="A101" s="27" t="s">
        <v>208</v>
      </c>
      <c r="B101" s="37" t="s">
        <v>4</v>
      </c>
      <c r="C101" s="37" t="s">
        <v>65</v>
      </c>
      <c r="D101" s="37" t="s">
        <v>125</v>
      </c>
      <c r="E101" s="33"/>
      <c r="F101" s="35">
        <f>F102</f>
        <v>150558</v>
      </c>
      <c r="G101" s="35">
        <f t="shared" si="12"/>
        <v>0</v>
      </c>
      <c r="H101" s="35">
        <f t="shared" si="12"/>
        <v>150558</v>
      </c>
    </row>
    <row r="102" spans="1:8" s="11" customFormat="1" ht="31.5">
      <c r="A102" s="39" t="s">
        <v>93</v>
      </c>
      <c r="B102" s="37" t="s">
        <v>4</v>
      </c>
      <c r="C102" s="37" t="s">
        <v>65</v>
      </c>
      <c r="D102" s="37" t="s">
        <v>125</v>
      </c>
      <c r="E102" s="33" t="s">
        <v>62</v>
      </c>
      <c r="F102" s="35">
        <f>F103</f>
        <v>150558</v>
      </c>
      <c r="G102" s="35">
        <f t="shared" si="12"/>
        <v>0</v>
      </c>
      <c r="H102" s="35">
        <f t="shared" si="12"/>
        <v>150558</v>
      </c>
    </row>
    <row r="103" spans="1:8" s="11" customFormat="1" ht="31.5">
      <c r="A103" s="39" t="s">
        <v>94</v>
      </c>
      <c r="B103" s="37" t="s">
        <v>4</v>
      </c>
      <c r="C103" s="37" t="s">
        <v>65</v>
      </c>
      <c r="D103" s="37" t="s">
        <v>125</v>
      </c>
      <c r="E103" s="33" t="s">
        <v>64</v>
      </c>
      <c r="F103" s="35">
        <v>150558</v>
      </c>
      <c r="G103" s="17"/>
      <c r="H103" s="35">
        <f>F103+G103</f>
        <v>150558</v>
      </c>
    </row>
    <row r="104" spans="1:8" s="11" customFormat="1" ht="15.75">
      <c r="A104" s="27" t="s">
        <v>28</v>
      </c>
      <c r="B104" s="33" t="s">
        <v>4</v>
      </c>
      <c r="C104" s="33" t="s">
        <v>29</v>
      </c>
      <c r="D104" s="33"/>
      <c r="E104" s="33"/>
      <c r="F104" s="35">
        <f>F109+F105</f>
        <v>2021531.02</v>
      </c>
      <c r="G104" s="35">
        <f>G109+G105</f>
        <v>0</v>
      </c>
      <c r="H104" s="35">
        <f>H109+H105</f>
        <v>2021531.02</v>
      </c>
    </row>
    <row r="105" spans="1:8" s="11" customFormat="1" ht="96" customHeight="1">
      <c r="A105" s="42" t="s">
        <v>219</v>
      </c>
      <c r="B105" s="37" t="s">
        <v>4</v>
      </c>
      <c r="C105" s="37" t="s">
        <v>29</v>
      </c>
      <c r="D105" s="79" t="s">
        <v>218</v>
      </c>
      <c r="E105" s="80"/>
      <c r="F105" s="35">
        <f>F106+F108</f>
        <v>1912017.56</v>
      </c>
      <c r="G105" s="35">
        <f>G106+G108</f>
        <v>0</v>
      </c>
      <c r="H105" s="35">
        <f>H106+H108</f>
        <v>1912017.56</v>
      </c>
    </row>
    <row r="106" spans="1:8" s="11" customFormat="1" ht="31.5">
      <c r="A106" s="39" t="s">
        <v>93</v>
      </c>
      <c r="B106" s="37" t="s">
        <v>4</v>
      </c>
      <c r="C106" s="37" t="s">
        <v>29</v>
      </c>
      <c r="D106" s="79" t="s">
        <v>218</v>
      </c>
      <c r="E106" s="33" t="s">
        <v>62</v>
      </c>
      <c r="F106" s="35">
        <f>F107</f>
        <v>35486.54</v>
      </c>
      <c r="G106" s="35">
        <f>G107</f>
        <v>0</v>
      </c>
      <c r="H106" s="35">
        <f>H107</f>
        <v>35486.54</v>
      </c>
    </row>
    <row r="107" spans="1:8" s="11" customFormat="1" ht="31.5">
      <c r="A107" s="39" t="s">
        <v>94</v>
      </c>
      <c r="B107" s="37" t="s">
        <v>4</v>
      </c>
      <c r="C107" s="37" t="s">
        <v>29</v>
      </c>
      <c r="D107" s="79" t="s">
        <v>218</v>
      </c>
      <c r="E107" s="33" t="s">
        <v>64</v>
      </c>
      <c r="F107" s="35">
        <v>35486.54</v>
      </c>
      <c r="G107" s="35"/>
      <c r="H107" s="35">
        <f>F107+G107</f>
        <v>35486.54</v>
      </c>
    </row>
    <row r="108" spans="1:8" s="11" customFormat="1" ht="15.75">
      <c r="A108" s="59" t="s">
        <v>209</v>
      </c>
      <c r="B108" s="37" t="s">
        <v>4</v>
      </c>
      <c r="C108" s="37" t="s">
        <v>29</v>
      </c>
      <c r="D108" s="79" t="s">
        <v>218</v>
      </c>
      <c r="E108" s="79" t="s">
        <v>210</v>
      </c>
      <c r="F108" s="35">
        <v>1876531.02</v>
      </c>
      <c r="G108" s="35"/>
      <c r="H108" s="35">
        <f>F108+G108</f>
        <v>1876531.02</v>
      </c>
    </row>
    <row r="109" spans="1:8" s="11" customFormat="1" ht="31.5">
      <c r="A109" s="36" t="s">
        <v>126</v>
      </c>
      <c r="B109" s="37" t="s">
        <v>4</v>
      </c>
      <c r="C109" s="37" t="s">
        <v>29</v>
      </c>
      <c r="D109" s="37" t="s">
        <v>127</v>
      </c>
      <c r="E109" s="37"/>
      <c r="F109" s="35">
        <f>F110</f>
        <v>109513.46</v>
      </c>
      <c r="G109" s="35">
        <f aca="true" t="shared" si="13" ref="G109:H112">G110</f>
        <v>0</v>
      </c>
      <c r="H109" s="35">
        <f t="shared" si="13"/>
        <v>109513.46</v>
      </c>
    </row>
    <row r="110" spans="1:8" s="11" customFormat="1" ht="31.5">
      <c r="A110" s="36" t="s">
        <v>128</v>
      </c>
      <c r="B110" s="37" t="s">
        <v>4</v>
      </c>
      <c r="C110" s="37" t="s">
        <v>29</v>
      </c>
      <c r="D110" s="37" t="s">
        <v>129</v>
      </c>
      <c r="E110" s="37"/>
      <c r="F110" s="35">
        <f>F111</f>
        <v>109513.46</v>
      </c>
      <c r="G110" s="35">
        <f t="shared" si="13"/>
        <v>0</v>
      </c>
      <c r="H110" s="35">
        <f t="shared" si="13"/>
        <v>109513.46</v>
      </c>
    </row>
    <row r="111" spans="1:8" s="11" customFormat="1" ht="31.5">
      <c r="A111" s="41" t="s">
        <v>130</v>
      </c>
      <c r="B111" s="37" t="s">
        <v>4</v>
      </c>
      <c r="C111" s="37" t="s">
        <v>29</v>
      </c>
      <c r="D111" s="37" t="s">
        <v>131</v>
      </c>
      <c r="E111" s="37"/>
      <c r="F111" s="35">
        <f>F112</f>
        <v>109513.46</v>
      </c>
      <c r="G111" s="35">
        <f t="shared" si="13"/>
        <v>0</v>
      </c>
      <c r="H111" s="35">
        <f t="shared" si="13"/>
        <v>109513.46</v>
      </c>
    </row>
    <row r="112" spans="1:8" s="11" customFormat="1" ht="31.5">
      <c r="A112" s="39" t="s">
        <v>93</v>
      </c>
      <c r="B112" s="37" t="s">
        <v>4</v>
      </c>
      <c r="C112" s="37" t="s">
        <v>29</v>
      </c>
      <c r="D112" s="37" t="s">
        <v>131</v>
      </c>
      <c r="E112" s="37" t="s">
        <v>62</v>
      </c>
      <c r="F112" s="35">
        <f>F113</f>
        <v>109513.46</v>
      </c>
      <c r="G112" s="35">
        <f t="shared" si="13"/>
        <v>0</v>
      </c>
      <c r="H112" s="35">
        <f t="shared" si="13"/>
        <v>109513.46</v>
      </c>
    </row>
    <row r="113" spans="1:8" s="11" customFormat="1" ht="31.5">
      <c r="A113" s="42" t="s">
        <v>94</v>
      </c>
      <c r="B113" s="37" t="s">
        <v>4</v>
      </c>
      <c r="C113" s="37" t="s">
        <v>29</v>
      </c>
      <c r="D113" s="37" t="s">
        <v>131</v>
      </c>
      <c r="E113" s="37" t="s">
        <v>64</v>
      </c>
      <c r="F113" s="35">
        <v>109513.46</v>
      </c>
      <c r="G113" s="23"/>
      <c r="H113" s="35">
        <f>F113+G113</f>
        <v>109513.46</v>
      </c>
    </row>
    <row r="114" spans="1:8" s="11" customFormat="1" ht="15.75">
      <c r="A114" s="8" t="s">
        <v>30</v>
      </c>
      <c r="B114" s="34" t="s">
        <v>4</v>
      </c>
      <c r="C114" s="34" t="s">
        <v>31</v>
      </c>
      <c r="D114" s="33"/>
      <c r="E114" s="34"/>
      <c r="F114" s="19">
        <f>F115+F121+F137</f>
        <v>28942355.619999997</v>
      </c>
      <c r="G114" s="19">
        <f>G115+G121+G137</f>
        <v>0</v>
      </c>
      <c r="H114" s="19">
        <f>H115+H121+H137</f>
        <v>28942355.619999997</v>
      </c>
    </row>
    <row r="115" spans="1:8" s="11" customFormat="1" ht="15.75">
      <c r="A115" s="27" t="s">
        <v>32</v>
      </c>
      <c r="B115" s="33" t="s">
        <v>4</v>
      </c>
      <c r="C115" s="33" t="s">
        <v>33</v>
      </c>
      <c r="D115" s="33"/>
      <c r="E115" s="33"/>
      <c r="F115" s="35">
        <f>F116</f>
        <v>409205</v>
      </c>
      <c r="G115" s="35">
        <f>G116</f>
        <v>0</v>
      </c>
      <c r="H115" s="35">
        <f>H116</f>
        <v>409205</v>
      </c>
    </row>
    <row r="116" spans="1:8" ht="47.25">
      <c r="A116" s="27" t="s">
        <v>132</v>
      </c>
      <c r="B116" s="33" t="s">
        <v>4</v>
      </c>
      <c r="C116" s="33" t="s">
        <v>33</v>
      </c>
      <c r="D116" s="33" t="s">
        <v>133</v>
      </c>
      <c r="E116" s="33"/>
      <c r="F116" s="35">
        <f>F119</f>
        <v>409205</v>
      </c>
      <c r="G116" s="35">
        <f>G119</f>
        <v>0</v>
      </c>
      <c r="H116" s="35">
        <f>H119</f>
        <v>409205</v>
      </c>
    </row>
    <row r="117" spans="1:8" ht="31.5">
      <c r="A117" s="27" t="s">
        <v>134</v>
      </c>
      <c r="B117" s="33" t="s">
        <v>4</v>
      </c>
      <c r="C117" s="33" t="s">
        <v>33</v>
      </c>
      <c r="D117" s="33" t="s">
        <v>135</v>
      </c>
      <c r="E117" s="33"/>
      <c r="F117" s="35">
        <f>F118</f>
        <v>409205</v>
      </c>
      <c r="G117" s="35">
        <f aca="true" t="shared" si="14" ref="G117:H119">G118</f>
        <v>0</v>
      </c>
      <c r="H117" s="35">
        <f t="shared" si="14"/>
        <v>409205</v>
      </c>
    </row>
    <row r="118" spans="1:8" ht="31.5">
      <c r="A118" s="27" t="s">
        <v>136</v>
      </c>
      <c r="B118" s="33" t="s">
        <v>4</v>
      </c>
      <c r="C118" s="33" t="s">
        <v>33</v>
      </c>
      <c r="D118" s="33" t="s">
        <v>137</v>
      </c>
      <c r="E118" s="33"/>
      <c r="F118" s="35">
        <f>F119</f>
        <v>409205</v>
      </c>
      <c r="G118" s="35">
        <f t="shared" si="14"/>
        <v>0</v>
      </c>
      <c r="H118" s="35">
        <f t="shared" si="14"/>
        <v>409205</v>
      </c>
    </row>
    <row r="119" spans="1:8" ht="15.75">
      <c r="A119" s="27" t="s">
        <v>66</v>
      </c>
      <c r="B119" s="33" t="s">
        <v>4</v>
      </c>
      <c r="C119" s="33" t="s">
        <v>33</v>
      </c>
      <c r="D119" s="33" t="s">
        <v>137</v>
      </c>
      <c r="E119" s="33" t="s">
        <v>67</v>
      </c>
      <c r="F119" s="35">
        <f>F120</f>
        <v>409205</v>
      </c>
      <c r="G119" s="35">
        <f t="shared" si="14"/>
        <v>0</v>
      </c>
      <c r="H119" s="35">
        <f t="shared" si="14"/>
        <v>409205</v>
      </c>
    </row>
    <row r="120" spans="1:8" ht="15.75">
      <c r="A120" s="27" t="s">
        <v>201</v>
      </c>
      <c r="B120" s="33" t="s">
        <v>4</v>
      </c>
      <c r="C120" s="33" t="s">
        <v>33</v>
      </c>
      <c r="D120" s="33" t="s">
        <v>137</v>
      </c>
      <c r="E120" s="33" t="s">
        <v>202</v>
      </c>
      <c r="F120" s="35">
        <v>409205</v>
      </c>
      <c r="G120" s="17"/>
      <c r="H120" s="35">
        <f>F120+G120</f>
        <v>409205</v>
      </c>
    </row>
    <row r="121" spans="1:8" ht="15.75">
      <c r="A121" s="27" t="s">
        <v>54</v>
      </c>
      <c r="B121" s="33" t="s">
        <v>4</v>
      </c>
      <c r="C121" s="33" t="s">
        <v>55</v>
      </c>
      <c r="D121" s="33"/>
      <c r="E121" s="33"/>
      <c r="F121" s="35">
        <f>F122+F127</f>
        <v>11549651.18</v>
      </c>
      <c r="G121" s="35">
        <f>G122+G127</f>
        <v>0</v>
      </c>
      <c r="H121" s="35">
        <f>H122+H127</f>
        <v>11549651.18</v>
      </c>
    </row>
    <row r="122" spans="1:8" ht="47.25">
      <c r="A122" s="27" t="s">
        <v>132</v>
      </c>
      <c r="B122" s="33" t="s">
        <v>4</v>
      </c>
      <c r="C122" s="33" t="s">
        <v>55</v>
      </c>
      <c r="D122" s="33" t="s">
        <v>133</v>
      </c>
      <c r="E122" s="33"/>
      <c r="F122" s="35">
        <f>F123+F130</f>
        <v>9444132.68</v>
      </c>
      <c r="G122" s="35">
        <f>G123+G130</f>
        <v>0</v>
      </c>
      <c r="H122" s="35">
        <f>H123+H130</f>
        <v>9444132.68</v>
      </c>
    </row>
    <row r="123" spans="1:8" ht="15.75">
      <c r="A123" s="27" t="s">
        <v>139</v>
      </c>
      <c r="B123" s="33" t="s">
        <v>4</v>
      </c>
      <c r="C123" s="33" t="s">
        <v>55</v>
      </c>
      <c r="D123" s="37" t="s">
        <v>140</v>
      </c>
      <c r="E123" s="33"/>
      <c r="F123" s="35">
        <f aca="true" t="shared" si="15" ref="F123:H125">F124</f>
        <v>1194747.48</v>
      </c>
      <c r="G123" s="35">
        <f t="shared" si="15"/>
        <v>0</v>
      </c>
      <c r="H123" s="35">
        <f t="shared" si="15"/>
        <v>1194747.48</v>
      </c>
    </row>
    <row r="124" spans="1:8" ht="33.75" customHeight="1">
      <c r="A124" s="58" t="s">
        <v>141</v>
      </c>
      <c r="B124" s="33" t="s">
        <v>4</v>
      </c>
      <c r="C124" s="33" t="s">
        <v>55</v>
      </c>
      <c r="D124" s="37" t="s">
        <v>142</v>
      </c>
      <c r="E124" s="33"/>
      <c r="F124" s="35">
        <f t="shared" si="15"/>
        <v>1194747.48</v>
      </c>
      <c r="G124" s="35">
        <f t="shared" si="15"/>
        <v>0</v>
      </c>
      <c r="H124" s="35">
        <f t="shared" si="15"/>
        <v>1194747.48</v>
      </c>
    </row>
    <row r="125" spans="1:8" ht="31.5">
      <c r="A125" s="39" t="s">
        <v>93</v>
      </c>
      <c r="B125" s="33" t="s">
        <v>4</v>
      </c>
      <c r="C125" s="33" t="s">
        <v>55</v>
      </c>
      <c r="D125" s="37" t="s">
        <v>142</v>
      </c>
      <c r="E125" s="33" t="s">
        <v>62</v>
      </c>
      <c r="F125" s="35">
        <f t="shared" si="15"/>
        <v>1194747.48</v>
      </c>
      <c r="G125" s="35">
        <f t="shared" si="15"/>
        <v>0</v>
      </c>
      <c r="H125" s="35">
        <f t="shared" si="15"/>
        <v>1194747.48</v>
      </c>
    </row>
    <row r="126" spans="1:8" ht="31.5">
      <c r="A126" s="42" t="s">
        <v>94</v>
      </c>
      <c r="B126" s="33" t="s">
        <v>4</v>
      </c>
      <c r="C126" s="33" t="s">
        <v>55</v>
      </c>
      <c r="D126" s="37" t="s">
        <v>142</v>
      </c>
      <c r="E126" s="33" t="s">
        <v>64</v>
      </c>
      <c r="F126" s="35">
        <v>1194747.48</v>
      </c>
      <c r="G126" s="17"/>
      <c r="H126" s="35">
        <f>F126+G126</f>
        <v>1194747.48</v>
      </c>
    </row>
    <row r="127" spans="1:8" ht="31.5">
      <c r="A127" s="42" t="s">
        <v>240</v>
      </c>
      <c r="B127" s="33" t="s">
        <v>4</v>
      </c>
      <c r="C127" s="33" t="s">
        <v>55</v>
      </c>
      <c r="D127" s="37" t="s">
        <v>241</v>
      </c>
      <c r="E127" s="33"/>
      <c r="F127" s="35">
        <f aca="true" t="shared" si="16" ref="F127:H128">F128</f>
        <v>2105518.5</v>
      </c>
      <c r="G127" s="35">
        <f t="shared" si="16"/>
        <v>0</v>
      </c>
      <c r="H127" s="35">
        <f t="shared" si="16"/>
        <v>2105518.5</v>
      </c>
    </row>
    <row r="128" spans="1:8" ht="31.5">
      <c r="A128" s="39" t="s">
        <v>93</v>
      </c>
      <c r="B128" s="33" t="s">
        <v>4</v>
      </c>
      <c r="C128" s="33" t="s">
        <v>55</v>
      </c>
      <c r="D128" s="37" t="s">
        <v>241</v>
      </c>
      <c r="E128" s="33" t="s">
        <v>62</v>
      </c>
      <c r="F128" s="35">
        <f t="shared" si="16"/>
        <v>2105518.5</v>
      </c>
      <c r="G128" s="35">
        <f t="shared" si="16"/>
        <v>0</v>
      </c>
      <c r="H128" s="35">
        <f t="shared" si="16"/>
        <v>2105518.5</v>
      </c>
    </row>
    <row r="129" spans="1:8" ht="31.5">
      <c r="A129" s="42" t="s">
        <v>94</v>
      </c>
      <c r="B129" s="33" t="s">
        <v>4</v>
      </c>
      <c r="C129" s="33" t="s">
        <v>55</v>
      </c>
      <c r="D129" s="37" t="s">
        <v>241</v>
      </c>
      <c r="E129" s="33" t="s">
        <v>64</v>
      </c>
      <c r="F129" s="35">
        <v>2105518.5</v>
      </c>
      <c r="G129" s="17"/>
      <c r="H129" s="35">
        <f>F129+G129</f>
        <v>2105518.5</v>
      </c>
    </row>
    <row r="130" spans="1:8" ht="47.25">
      <c r="A130" s="27" t="s">
        <v>143</v>
      </c>
      <c r="B130" s="33" t="s">
        <v>4</v>
      </c>
      <c r="C130" s="33" t="s">
        <v>55</v>
      </c>
      <c r="D130" s="33" t="s">
        <v>144</v>
      </c>
      <c r="E130" s="33"/>
      <c r="F130" s="35">
        <f>F131+F135</f>
        <v>8249385.2</v>
      </c>
      <c r="G130" s="35">
        <f>G131+G135</f>
        <v>0</v>
      </c>
      <c r="H130" s="35">
        <f>H131+H135</f>
        <v>8249385.2</v>
      </c>
    </row>
    <row r="131" spans="1:8" ht="47.25">
      <c r="A131" s="27" t="s">
        <v>145</v>
      </c>
      <c r="B131" s="33" t="s">
        <v>4</v>
      </c>
      <c r="C131" s="33" t="s">
        <v>55</v>
      </c>
      <c r="D131" s="33" t="s">
        <v>146</v>
      </c>
      <c r="E131" s="33"/>
      <c r="F131" s="35">
        <f>F132+F134</f>
        <v>1527183.5</v>
      </c>
      <c r="G131" s="35">
        <f>G132+G134</f>
        <v>0</v>
      </c>
      <c r="H131" s="35">
        <f>H132+H134</f>
        <v>1527183.5</v>
      </c>
    </row>
    <row r="132" spans="1:8" ht="31.5">
      <c r="A132" s="39" t="s">
        <v>93</v>
      </c>
      <c r="B132" s="33" t="s">
        <v>4</v>
      </c>
      <c r="C132" s="33" t="s">
        <v>55</v>
      </c>
      <c r="D132" s="33" t="s">
        <v>146</v>
      </c>
      <c r="E132" s="33" t="s">
        <v>62</v>
      </c>
      <c r="F132" s="35">
        <f>F133</f>
        <v>780272.2</v>
      </c>
      <c r="G132" s="35">
        <f>G133</f>
        <v>0</v>
      </c>
      <c r="H132" s="35">
        <f>H133</f>
        <v>780272.2</v>
      </c>
    </row>
    <row r="133" spans="1:8" ht="31.5">
      <c r="A133" s="60" t="s">
        <v>94</v>
      </c>
      <c r="B133" s="33" t="s">
        <v>4</v>
      </c>
      <c r="C133" s="33" t="s">
        <v>55</v>
      </c>
      <c r="D133" s="33" t="s">
        <v>146</v>
      </c>
      <c r="E133" s="33" t="s">
        <v>64</v>
      </c>
      <c r="F133" s="35">
        <v>780272.2</v>
      </c>
      <c r="G133" s="22"/>
      <c r="H133" s="35">
        <f>F133+G133</f>
        <v>780272.2</v>
      </c>
    </row>
    <row r="134" spans="1:8" ht="15.75">
      <c r="A134" s="84" t="s">
        <v>209</v>
      </c>
      <c r="B134" s="33" t="s">
        <v>4</v>
      </c>
      <c r="C134" s="33" t="s">
        <v>55</v>
      </c>
      <c r="D134" s="33" t="s">
        <v>146</v>
      </c>
      <c r="E134" s="61" t="s">
        <v>210</v>
      </c>
      <c r="F134" s="63">
        <v>746911.3</v>
      </c>
      <c r="G134" s="81"/>
      <c r="H134" s="35">
        <f>F134+G134</f>
        <v>746911.3</v>
      </c>
    </row>
    <row r="135" spans="1:8" ht="30.75" customHeight="1">
      <c r="A135" s="60" t="s">
        <v>242</v>
      </c>
      <c r="B135" s="33" t="s">
        <v>4</v>
      </c>
      <c r="C135" s="33" t="s">
        <v>55</v>
      </c>
      <c r="D135" s="61" t="s">
        <v>243</v>
      </c>
      <c r="E135" s="61"/>
      <c r="F135" s="63">
        <f>F136</f>
        <v>6722201.7</v>
      </c>
      <c r="G135" s="63">
        <f>G136</f>
        <v>0</v>
      </c>
      <c r="H135" s="63">
        <f>H136</f>
        <v>6722201.7</v>
      </c>
    </row>
    <row r="136" spans="1:8" ht="15.75">
      <c r="A136" s="84" t="s">
        <v>209</v>
      </c>
      <c r="B136" s="33" t="s">
        <v>4</v>
      </c>
      <c r="C136" s="33" t="s">
        <v>55</v>
      </c>
      <c r="D136" s="61" t="s">
        <v>243</v>
      </c>
      <c r="E136" s="61" t="s">
        <v>210</v>
      </c>
      <c r="F136" s="63">
        <v>6722201.7</v>
      </c>
      <c r="G136" s="81"/>
      <c r="H136" s="63">
        <f>F136+G136</f>
        <v>6722201.7</v>
      </c>
    </row>
    <row r="137" spans="1:8" ht="15.75">
      <c r="A137" s="27" t="s">
        <v>34</v>
      </c>
      <c r="B137" s="61" t="s">
        <v>35</v>
      </c>
      <c r="C137" s="61" t="s">
        <v>36</v>
      </c>
      <c r="D137" s="62"/>
      <c r="E137" s="61"/>
      <c r="F137" s="63">
        <f>F141+F138</f>
        <v>16983499.439999998</v>
      </c>
      <c r="G137" s="63">
        <f>G141+G138</f>
        <v>0</v>
      </c>
      <c r="H137" s="63">
        <f>H141+H138</f>
        <v>16983499.439999998</v>
      </c>
    </row>
    <row r="138" spans="1:8" ht="47.25" customHeight="1">
      <c r="A138" s="60" t="s">
        <v>235</v>
      </c>
      <c r="B138" s="61" t="s">
        <v>35</v>
      </c>
      <c r="C138" s="61" t="s">
        <v>36</v>
      </c>
      <c r="D138" s="61" t="s">
        <v>236</v>
      </c>
      <c r="E138" s="61"/>
      <c r="F138" s="63">
        <f aca="true" t="shared" si="17" ref="F138:H139">F139</f>
        <v>1067500</v>
      </c>
      <c r="G138" s="63">
        <f t="shared" si="17"/>
        <v>0</v>
      </c>
      <c r="H138" s="63">
        <f t="shared" si="17"/>
        <v>1067500</v>
      </c>
    </row>
    <row r="139" spans="1:8" ht="31.5">
      <c r="A139" s="39" t="s">
        <v>93</v>
      </c>
      <c r="B139" s="61" t="s">
        <v>35</v>
      </c>
      <c r="C139" s="61" t="s">
        <v>36</v>
      </c>
      <c r="D139" s="61" t="s">
        <v>236</v>
      </c>
      <c r="E139" s="61" t="s">
        <v>62</v>
      </c>
      <c r="F139" s="63">
        <f t="shared" si="17"/>
        <v>1067500</v>
      </c>
      <c r="G139" s="63">
        <f t="shared" si="17"/>
        <v>0</v>
      </c>
      <c r="H139" s="63">
        <f t="shared" si="17"/>
        <v>1067500</v>
      </c>
    </row>
    <row r="140" spans="1:8" ht="31.5">
      <c r="A140" s="60" t="s">
        <v>94</v>
      </c>
      <c r="B140" s="61" t="s">
        <v>35</v>
      </c>
      <c r="C140" s="61" t="s">
        <v>36</v>
      </c>
      <c r="D140" s="62"/>
      <c r="E140" s="61" t="s">
        <v>64</v>
      </c>
      <c r="F140" s="63">
        <v>1067500</v>
      </c>
      <c r="G140" s="63"/>
      <c r="H140" s="63">
        <f>F140+G140</f>
        <v>1067500</v>
      </c>
    </row>
    <row r="141" spans="1:8" ht="31.5">
      <c r="A141" s="36" t="s">
        <v>147</v>
      </c>
      <c r="B141" s="33" t="s">
        <v>35</v>
      </c>
      <c r="C141" s="33" t="s">
        <v>36</v>
      </c>
      <c r="D141" s="33" t="s">
        <v>148</v>
      </c>
      <c r="E141" s="34"/>
      <c r="F141" s="35">
        <f>F142</f>
        <v>15915999.44</v>
      </c>
      <c r="G141" s="35">
        <f>G142</f>
        <v>0</v>
      </c>
      <c r="H141" s="35">
        <f>H142</f>
        <v>15915999.44</v>
      </c>
    </row>
    <row r="142" spans="1:8" ht="15.75">
      <c r="A142" s="27" t="s">
        <v>114</v>
      </c>
      <c r="B142" s="33" t="s">
        <v>35</v>
      </c>
      <c r="C142" s="33" t="s">
        <v>36</v>
      </c>
      <c r="D142" s="33" t="s">
        <v>149</v>
      </c>
      <c r="E142" s="34"/>
      <c r="F142" s="35">
        <f>F143+F145</f>
        <v>15915999.44</v>
      </c>
      <c r="G142" s="35">
        <f>G143+G145</f>
        <v>0</v>
      </c>
      <c r="H142" s="35">
        <f>H143+H145</f>
        <v>15915999.44</v>
      </c>
    </row>
    <row r="143" spans="1:8" ht="31.5">
      <c r="A143" s="39" t="s">
        <v>93</v>
      </c>
      <c r="B143" s="33" t="s">
        <v>35</v>
      </c>
      <c r="C143" s="33" t="s">
        <v>36</v>
      </c>
      <c r="D143" s="33" t="s">
        <v>149</v>
      </c>
      <c r="E143" s="33" t="s">
        <v>62</v>
      </c>
      <c r="F143" s="35">
        <f>F144</f>
        <v>6092030</v>
      </c>
      <c r="G143" s="35">
        <f>G144</f>
        <v>0</v>
      </c>
      <c r="H143" s="35">
        <f>H144</f>
        <v>6092030</v>
      </c>
    </row>
    <row r="144" spans="1:8" ht="31.5">
      <c r="A144" s="42" t="s">
        <v>94</v>
      </c>
      <c r="B144" s="33" t="s">
        <v>35</v>
      </c>
      <c r="C144" s="33" t="s">
        <v>36</v>
      </c>
      <c r="D144" s="33" t="s">
        <v>149</v>
      </c>
      <c r="E144" s="33" t="s">
        <v>64</v>
      </c>
      <c r="F144" s="35">
        <v>6092030</v>
      </c>
      <c r="G144" s="22"/>
      <c r="H144" s="35">
        <f>F144+G144</f>
        <v>6092030</v>
      </c>
    </row>
    <row r="145" spans="1:8" ht="15.75">
      <c r="A145" s="27" t="s">
        <v>66</v>
      </c>
      <c r="B145" s="33" t="s">
        <v>35</v>
      </c>
      <c r="C145" s="33" t="s">
        <v>36</v>
      </c>
      <c r="D145" s="33" t="s">
        <v>149</v>
      </c>
      <c r="E145" s="33" t="s">
        <v>67</v>
      </c>
      <c r="F145" s="35">
        <f>F146</f>
        <v>9823969.44</v>
      </c>
      <c r="G145" s="35">
        <f>G146</f>
        <v>0</v>
      </c>
      <c r="H145" s="35">
        <f>H146</f>
        <v>9823969.44</v>
      </c>
    </row>
    <row r="146" spans="1:8" ht="47.25">
      <c r="A146" s="27" t="s">
        <v>138</v>
      </c>
      <c r="B146" s="33" t="s">
        <v>35</v>
      </c>
      <c r="C146" s="33" t="s">
        <v>36</v>
      </c>
      <c r="D146" s="33" t="s">
        <v>149</v>
      </c>
      <c r="E146" s="33" t="s">
        <v>68</v>
      </c>
      <c r="F146" s="35">
        <v>9823969.44</v>
      </c>
      <c r="G146" s="22"/>
      <c r="H146" s="35">
        <f>F146+G146</f>
        <v>9823969.44</v>
      </c>
    </row>
    <row r="147" spans="1:8" ht="15.75">
      <c r="A147" s="8" t="s">
        <v>40</v>
      </c>
      <c r="B147" s="34" t="s">
        <v>4</v>
      </c>
      <c r="C147" s="34" t="s">
        <v>41</v>
      </c>
      <c r="D147" s="33"/>
      <c r="E147" s="34"/>
      <c r="F147" s="19">
        <f>F155+F161+F148</f>
        <v>1316430</v>
      </c>
      <c r="G147" s="19">
        <f>G155+G161+G148</f>
        <v>0</v>
      </c>
      <c r="H147" s="19">
        <f>H155+H161+H148</f>
        <v>1316430</v>
      </c>
    </row>
    <row r="148" spans="1:8" ht="15.75">
      <c r="A148" s="27" t="s">
        <v>221</v>
      </c>
      <c r="B148" s="34" t="s">
        <v>4</v>
      </c>
      <c r="C148" s="34" t="s">
        <v>220</v>
      </c>
      <c r="D148" s="33"/>
      <c r="E148" s="34"/>
      <c r="F148" s="19">
        <f aca="true" t="shared" si="18" ref="F148:F153">F149</f>
        <v>200000</v>
      </c>
      <c r="G148" s="19">
        <f aca="true" t="shared" si="19" ref="G148:H153">G149</f>
        <v>0</v>
      </c>
      <c r="H148" s="19">
        <f t="shared" si="19"/>
        <v>200000</v>
      </c>
    </row>
    <row r="149" spans="1:8" ht="31.5">
      <c r="A149" s="36" t="s">
        <v>150</v>
      </c>
      <c r="B149" s="33" t="s">
        <v>4</v>
      </c>
      <c r="C149" s="33" t="s">
        <v>220</v>
      </c>
      <c r="D149" s="33" t="s">
        <v>151</v>
      </c>
      <c r="E149" s="34"/>
      <c r="F149" s="19">
        <f t="shared" si="18"/>
        <v>200000</v>
      </c>
      <c r="G149" s="19">
        <f t="shared" si="19"/>
        <v>0</v>
      </c>
      <c r="H149" s="19">
        <f t="shared" si="19"/>
        <v>200000</v>
      </c>
    </row>
    <row r="150" spans="1:8" ht="31.5">
      <c r="A150" s="36" t="s">
        <v>152</v>
      </c>
      <c r="B150" s="33" t="s">
        <v>4</v>
      </c>
      <c r="C150" s="33" t="s">
        <v>220</v>
      </c>
      <c r="D150" s="33" t="s">
        <v>153</v>
      </c>
      <c r="E150" s="33"/>
      <c r="F150" s="35">
        <f t="shared" si="18"/>
        <v>200000</v>
      </c>
      <c r="G150" s="35">
        <f t="shared" si="19"/>
        <v>0</v>
      </c>
      <c r="H150" s="35">
        <f t="shared" si="19"/>
        <v>200000</v>
      </c>
    </row>
    <row r="151" spans="1:8" ht="31.5">
      <c r="A151" s="27" t="s">
        <v>223</v>
      </c>
      <c r="B151" s="33" t="s">
        <v>4</v>
      </c>
      <c r="C151" s="33" t="s">
        <v>220</v>
      </c>
      <c r="D151" s="33" t="s">
        <v>222</v>
      </c>
      <c r="E151" s="33"/>
      <c r="F151" s="35">
        <f t="shared" si="18"/>
        <v>200000</v>
      </c>
      <c r="G151" s="35">
        <f t="shared" si="19"/>
        <v>0</v>
      </c>
      <c r="H151" s="35">
        <f t="shared" si="19"/>
        <v>200000</v>
      </c>
    </row>
    <row r="152" spans="1:8" ht="15.75">
      <c r="A152" s="27" t="s">
        <v>72</v>
      </c>
      <c r="B152" s="33" t="s">
        <v>4</v>
      </c>
      <c r="C152" s="33" t="s">
        <v>220</v>
      </c>
      <c r="D152" s="33" t="s">
        <v>222</v>
      </c>
      <c r="E152" s="33" t="s">
        <v>73</v>
      </c>
      <c r="F152" s="35">
        <f t="shared" si="18"/>
        <v>200000</v>
      </c>
      <c r="G152" s="35">
        <f t="shared" si="19"/>
        <v>0</v>
      </c>
      <c r="H152" s="35">
        <f t="shared" si="19"/>
        <v>200000</v>
      </c>
    </row>
    <row r="153" spans="1:8" ht="31.5">
      <c r="A153" s="27" t="s">
        <v>225</v>
      </c>
      <c r="B153" s="33" t="s">
        <v>4</v>
      </c>
      <c r="C153" s="33" t="s">
        <v>220</v>
      </c>
      <c r="D153" s="33" t="s">
        <v>222</v>
      </c>
      <c r="E153" s="33" t="s">
        <v>224</v>
      </c>
      <c r="F153" s="35">
        <f t="shared" si="18"/>
        <v>200000</v>
      </c>
      <c r="G153" s="35">
        <f t="shared" si="19"/>
        <v>0</v>
      </c>
      <c r="H153" s="35">
        <f t="shared" si="19"/>
        <v>200000</v>
      </c>
    </row>
    <row r="154" spans="1:8" ht="15.75">
      <c r="A154" s="27" t="s">
        <v>227</v>
      </c>
      <c r="B154" s="33" t="s">
        <v>4</v>
      </c>
      <c r="C154" s="33" t="s">
        <v>220</v>
      </c>
      <c r="D154" s="33" t="s">
        <v>222</v>
      </c>
      <c r="E154" s="33" t="s">
        <v>226</v>
      </c>
      <c r="F154" s="35">
        <v>200000</v>
      </c>
      <c r="G154" s="35"/>
      <c r="H154" s="35">
        <f>F154+G154</f>
        <v>200000</v>
      </c>
    </row>
    <row r="155" spans="1:8" ht="15.75">
      <c r="A155" s="27" t="s">
        <v>42</v>
      </c>
      <c r="B155" s="33" t="s">
        <v>4</v>
      </c>
      <c r="C155" s="33" t="s">
        <v>43</v>
      </c>
      <c r="D155" s="33"/>
      <c r="E155" s="33"/>
      <c r="F155" s="35">
        <f>F156</f>
        <v>430500</v>
      </c>
      <c r="G155" s="35">
        <f aca="true" t="shared" si="20" ref="G155:H159">G156</f>
        <v>0</v>
      </c>
      <c r="H155" s="35">
        <f t="shared" si="20"/>
        <v>430500</v>
      </c>
    </row>
    <row r="156" spans="1:8" ht="31.5">
      <c r="A156" s="36" t="s">
        <v>150</v>
      </c>
      <c r="B156" s="33" t="s">
        <v>4</v>
      </c>
      <c r="C156" s="33" t="s">
        <v>43</v>
      </c>
      <c r="D156" s="33" t="s">
        <v>151</v>
      </c>
      <c r="E156" s="33"/>
      <c r="F156" s="35">
        <f>F157</f>
        <v>430500</v>
      </c>
      <c r="G156" s="35">
        <f t="shared" si="20"/>
        <v>0</v>
      </c>
      <c r="H156" s="35">
        <f t="shared" si="20"/>
        <v>430500</v>
      </c>
    </row>
    <row r="157" spans="1:8" ht="31.5">
      <c r="A157" s="36" t="s">
        <v>152</v>
      </c>
      <c r="B157" s="33" t="s">
        <v>4</v>
      </c>
      <c r="C157" s="33" t="s">
        <v>43</v>
      </c>
      <c r="D157" s="33" t="s">
        <v>153</v>
      </c>
      <c r="E157" s="33"/>
      <c r="F157" s="35">
        <f>F158</f>
        <v>430500</v>
      </c>
      <c r="G157" s="35">
        <f t="shared" si="20"/>
        <v>0</v>
      </c>
      <c r="H157" s="35">
        <f t="shared" si="20"/>
        <v>430500</v>
      </c>
    </row>
    <row r="158" spans="1:8" ht="78.75">
      <c r="A158" s="27" t="s">
        <v>154</v>
      </c>
      <c r="B158" s="33" t="s">
        <v>4</v>
      </c>
      <c r="C158" s="33" t="s">
        <v>43</v>
      </c>
      <c r="D158" s="33" t="s">
        <v>155</v>
      </c>
      <c r="E158" s="33"/>
      <c r="F158" s="35">
        <f>F159</f>
        <v>430500</v>
      </c>
      <c r="G158" s="35">
        <f t="shared" si="20"/>
        <v>0</v>
      </c>
      <c r="H158" s="35">
        <f t="shared" si="20"/>
        <v>430500</v>
      </c>
    </row>
    <row r="159" spans="1:8" ht="15.75">
      <c r="A159" s="27" t="s">
        <v>69</v>
      </c>
      <c r="B159" s="33" t="s">
        <v>4</v>
      </c>
      <c r="C159" s="33" t="s">
        <v>43</v>
      </c>
      <c r="D159" s="33" t="s">
        <v>155</v>
      </c>
      <c r="E159" s="33" t="s">
        <v>10</v>
      </c>
      <c r="F159" s="35">
        <f>F160</f>
        <v>430500</v>
      </c>
      <c r="G159" s="35">
        <f t="shared" si="20"/>
        <v>0</v>
      </c>
      <c r="H159" s="35">
        <f t="shared" si="20"/>
        <v>430500</v>
      </c>
    </row>
    <row r="160" spans="1:8" ht="15.75">
      <c r="A160" s="27" t="s">
        <v>70</v>
      </c>
      <c r="B160" s="33" t="s">
        <v>4</v>
      </c>
      <c r="C160" s="33" t="s">
        <v>43</v>
      </c>
      <c r="D160" s="33" t="s">
        <v>155</v>
      </c>
      <c r="E160" s="33" t="s">
        <v>71</v>
      </c>
      <c r="F160" s="35">
        <v>430500</v>
      </c>
      <c r="G160" s="30"/>
      <c r="H160" s="35">
        <f>F160+G160</f>
        <v>430500</v>
      </c>
    </row>
    <row r="161" spans="1:8" ht="15.75">
      <c r="A161" s="27" t="s">
        <v>50</v>
      </c>
      <c r="B161" s="33" t="s">
        <v>4</v>
      </c>
      <c r="C161" s="33" t="s">
        <v>51</v>
      </c>
      <c r="D161" s="33"/>
      <c r="E161" s="33"/>
      <c r="F161" s="35">
        <f aca="true" t="shared" si="21" ref="F161:H162">F162</f>
        <v>685930</v>
      </c>
      <c r="G161" s="35">
        <f t="shared" si="21"/>
        <v>0</v>
      </c>
      <c r="H161" s="35">
        <f t="shared" si="21"/>
        <v>685930</v>
      </c>
    </row>
    <row r="162" spans="1:8" ht="31.5">
      <c r="A162" s="36" t="s">
        <v>156</v>
      </c>
      <c r="B162" s="33" t="s">
        <v>4</v>
      </c>
      <c r="C162" s="33" t="s">
        <v>51</v>
      </c>
      <c r="D162" s="65" t="s">
        <v>151</v>
      </c>
      <c r="E162" s="33"/>
      <c r="F162" s="35">
        <f t="shared" si="21"/>
        <v>685930</v>
      </c>
      <c r="G162" s="35">
        <f t="shared" si="21"/>
        <v>0</v>
      </c>
      <c r="H162" s="35">
        <f t="shared" si="21"/>
        <v>685930</v>
      </c>
    </row>
    <row r="163" spans="1:8" ht="15.75">
      <c r="A163" s="36" t="s">
        <v>157</v>
      </c>
      <c r="B163" s="37" t="s">
        <v>4</v>
      </c>
      <c r="C163" s="37" t="s">
        <v>51</v>
      </c>
      <c r="D163" s="37" t="s">
        <v>158</v>
      </c>
      <c r="E163" s="33"/>
      <c r="F163" s="35">
        <f>F164+F166</f>
        <v>685930</v>
      </c>
      <c r="G163" s="35">
        <f>G164+G166</f>
        <v>0</v>
      </c>
      <c r="H163" s="35">
        <f>H164+H166</f>
        <v>685930</v>
      </c>
    </row>
    <row r="164" spans="1:8" ht="15.75">
      <c r="A164" s="27" t="s">
        <v>72</v>
      </c>
      <c r="B164" s="33" t="s">
        <v>4</v>
      </c>
      <c r="C164" s="33" t="s">
        <v>51</v>
      </c>
      <c r="D164" s="37" t="s">
        <v>158</v>
      </c>
      <c r="E164" s="33" t="s">
        <v>73</v>
      </c>
      <c r="F164" s="35">
        <f>F165</f>
        <v>52000</v>
      </c>
      <c r="G164" s="35">
        <f>G165</f>
        <v>0</v>
      </c>
      <c r="H164" s="35">
        <f>H165</f>
        <v>52000</v>
      </c>
    </row>
    <row r="165" spans="1:8" ht="31.5">
      <c r="A165" s="66" t="s">
        <v>74</v>
      </c>
      <c r="B165" s="33" t="s">
        <v>4</v>
      </c>
      <c r="C165" s="33" t="s">
        <v>51</v>
      </c>
      <c r="D165" s="37" t="s">
        <v>158</v>
      </c>
      <c r="E165" s="33" t="s">
        <v>75</v>
      </c>
      <c r="F165" s="35">
        <v>52000</v>
      </c>
      <c r="G165" s="30">
        <f>G166</f>
        <v>0</v>
      </c>
      <c r="H165" s="35">
        <f>F165+G165</f>
        <v>52000</v>
      </c>
    </row>
    <row r="166" spans="1:8" ht="31.5">
      <c r="A166" s="27" t="s">
        <v>76</v>
      </c>
      <c r="B166" s="33" t="s">
        <v>4</v>
      </c>
      <c r="C166" s="33" t="s">
        <v>51</v>
      </c>
      <c r="D166" s="37" t="s">
        <v>158</v>
      </c>
      <c r="E166" s="33" t="s">
        <v>77</v>
      </c>
      <c r="F166" s="35">
        <f>F167</f>
        <v>633930</v>
      </c>
      <c r="G166" s="35">
        <f>G167</f>
        <v>0</v>
      </c>
      <c r="H166" s="35">
        <f>H167</f>
        <v>633930</v>
      </c>
    </row>
    <row r="167" spans="1:8" ht="47.25">
      <c r="A167" s="27" t="s">
        <v>116</v>
      </c>
      <c r="B167" s="33" t="s">
        <v>4</v>
      </c>
      <c r="C167" s="33" t="s">
        <v>51</v>
      </c>
      <c r="D167" s="37" t="s">
        <v>158</v>
      </c>
      <c r="E167" s="33" t="s">
        <v>78</v>
      </c>
      <c r="F167" s="35">
        <v>633930</v>
      </c>
      <c r="G167" s="30"/>
      <c r="H167" s="35">
        <f>F167+G167</f>
        <v>633930</v>
      </c>
    </row>
    <row r="168" spans="1:8" ht="15.75">
      <c r="A168" s="8" t="s">
        <v>39</v>
      </c>
      <c r="B168" s="67" t="s">
        <v>4</v>
      </c>
      <c r="C168" s="67" t="s">
        <v>44</v>
      </c>
      <c r="D168" s="68"/>
      <c r="E168" s="34"/>
      <c r="F168" s="69">
        <f>F169</f>
        <v>5263288</v>
      </c>
      <c r="G168" s="69">
        <f aca="true" t="shared" si="22" ref="G168:H172">G169</f>
        <v>-100000</v>
      </c>
      <c r="H168" s="69">
        <f t="shared" si="22"/>
        <v>5163288</v>
      </c>
    </row>
    <row r="169" spans="1:8" ht="15.75">
      <c r="A169" s="27" t="s">
        <v>45</v>
      </c>
      <c r="B169" s="64" t="s">
        <v>4</v>
      </c>
      <c r="C169" s="64" t="s">
        <v>47</v>
      </c>
      <c r="D169" s="68"/>
      <c r="E169" s="33"/>
      <c r="F169" s="70">
        <f>F170</f>
        <v>5263288</v>
      </c>
      <c r="G169" s="70">
        <f t="shared" si="22"/>
        <v>-100000</v>
      </c>
      <c r="H169" s="70">
        <f t="shared" si="22"/>
        <v>5163288</v>
      </c>
    </row>
    <row r="170" spans="1:8" ht="47.25">
      <c r="A170" s="71" t="s">
        <v>159</v>
      </c>
      <c r="B170" s="33" t="s">
        <v>4</v>
      </c>
      <c r="C170" s="33" t="s">
        <v>47</v>
      </c>
      <c r="D170" s="33" t="s">
        <v>160</v>
      </c>
      <c r="E170" s="33"/>
      <c r="F170" s="70">
        <f>F171</f>
        <v>5263288</v>
      </c>
      <c r="G170" s="70">
        <f t="shared" si="22"/>
        <v>-100000</v>
      </c>
      <c r="H170" s="70">
        <f t="shared" si="22"/>
        <v>5163288</v>
      </c>
    </row>
    <row r="171" spans="1:8" ht="31.5">
      <c r="A171" s="36" t="s">
        <v>161</v>
      </c>
      <c r="B171" s="37" t="s">
        <v>4</v>
      </c>
      <c r="C171" s="37" t="s">
        <v>47</v>
      </c>
      <c r="D171" s="37" t="s">
        <v>162</v>
      </c>
      <c r="E171" s="33"/>
      <c r="F171" s="70">
        <f>F172</f>
        <v>5263288</v>
      </c>
      <c r="G171" s="70">
        <f t="shared" si="22"/>
        <v>-100000</v>
      </c>
      <c r="H171" s="70">
        <f t="shared" si="22"/>
        <v>5163288</v>
      </c>
    </row>
    <row r="172" spans="1:8" ht="31.5">
      <c r="A172" s="27" t="s">
        <v>76</v>
      </c>
      <c r="B172" s="64" t="s">
        <v>4</v>
      </c>
      <c r="C172" s="64" t="s">
        <v>47</v>
      </c>
      <c r="D172" s="37" t="s">
        <v>162</v>
      </c>
      <c r="E172" s="33" t="s">
        <v>77</v>
      </c>
      <c r="F172" s="70">
        <f>F173</f>
        <v>5263288</v>
      </c>
      <c r="G172" s="70">
        <f t="shared" si="22"/>
        <v>-100000</v>
      </c>
      <c r="H172" s="70">
        <f t="shared" si="22"/>
        <v>5163288</v>
      </c>
    </row>
    <row r="173" spans="1:8" ht="15.75">
      <c r="A173" s="27" t="s">
        <v>79</v>
      </c>
      <c r="B173" s="64" t="s">
        <v>4</v>
      </c>
      <c r="C173" s="64" t="s">
        <v>47</v>
      </c>
      <c r="D173" s="37" t="s">
        <v>162</v>
      </c>
      <c r="E173" s="33" t="s">
        <v>80</v>
      </c>
      <c r="F173" s="70">
        <v>5263288</v>
      </c>
      <c r="G173" s="35">
        <v>-100000</v>
      </c>
      <c r="H173" s="18">
        <f>F173+G173</f>
        <v>5163288</v>
      </c>
    </row>
    <row r="174" spans="1:8" ht="15.75">
      <c r="A174" s="8" t="s">
        <v>46</v>
      </c>
      <c r="B174" s="67" t="s">
        <v>4</v>
      </c>
      <c r="C174" s="67" t="s">
        <v>48</v>
      </c>
      <c r="D174" s="33"/>
      <c r="E174" s="34"/>
      <c r="F174" s="69">
        <f>F175</f>
        <v>1131027</v>
      </c>
      <c r="G174" s="69">
        <f aca="true" t="shared" si="23" ref="G174:H178">G175</f>
        <v>-10000</v>
      </c>
      <c r="H174" s="69">
        <f t="shared" si="23"/>
        <v>1121027</v>
      </c>
    </row>
    <row r="175" spans="1:8" ht="15.75">
      <c r="A175" s="27" t="s">
        <v>38</v>
      </c>
      <c r="B175" s="33" t="s">
        <v>4</v>
      </c>
      <c r="C175" s="33" t="s">
        <v>49</v>
      </c>
      <c r="D175" s="33"/>
      <c r="E175" s="33"/>
      <c r="F175" s="70">
        <f>F176</f>
        <v>1131027</v>
      </c>
      <c r="G175" s="70">
        <f t="shared" si="23"/>
        <v>-10000</v>
      </c>
      <c r="H175" s="70">
        <f t="shared" si="23"/>
        <v>1121027</v>
      </c>
    </row>
    <row r="176" spans="1:8" ht="31.5">
      <c r="A176" s="72" t="s">
        <v>163</v>
      </c>
      <c r="B176" s="37" t="s">
        <v>4</v>
      </c>
      <c r="C176" s="37" t="s">
        <v>164</v>
      </c>
      <c r="D176" s="37" t="s">
        <v>165</v>
      </c>
      <c r="E176" s="37"/>
      <c r="F176" s="70">
        <f>F177</f>
        <v>1131027</v>
      </c>
      <c r="G176" s="70">
        <f t="shared" si="23"/>
        <v>-10000</v>
      </c>
      <c r="H176" s="70">
        <f t="shared" si="23"/>
        <v>1121027</v>
      </c>
    </row>
    <row r="177" spans="1:8" ht="15.75">
      <c r="A177" s="36" t="s">
        <v>166</v>
      </c>
      <c r="B177" s="37" t="s">
        <v>4</v>
      </c>
      <c r="C177" s="37" t="s">
        <v>49</v>
      </c>
      <c r="D177" s="37" t="s">
        <v>167</v>
      </c>
      <c r="E177" s="37"/>
      <c r="F177" s="70">
        <f>F178</f>
        <v>1131027</v>
      </c>
      <c r="G177" s="70">
        <f t="shared" si="23"/>
        <v>-10000</v>
      </c>
      <c r="H177" s="70">
        <f t="shared" si="23"/>
        <v>1121027</v>
      </c>
    </row>
    <row r="178" spans="1:8" ht="31.5">
      <c r="A178" s="27" t="s">
        <v>76</v>
      </c>
      <c r="B178" s="37" t="s">
        <v>4</v>
      </c>
      <c r="C178" s="37" t="s">
        <v>49</v>
      </c>
      <c r="D178" s="37" t="s">
        <v>167</v>
      </c>
      <c r="E178" s="37" t="s">
        <v>77</v>
      </c>
      <c r="F178" s="70">
        <f>F179</f>
        <v>1131027</v>
      </c>
      <c r="G178" s="70">
        <f t="shared" si="23"/>
        <v>-10000</v>
      </c>
      <c r="H178" s="70">
        <f t="shared" si="23"/>
        <v>1121027</v>
      </c>
    </row>
    <row r="179" spans="1:8" ht="15.75">
      <c r="A179" s="27" t="s">
        <v>79</v>
      </c>
      <c r="B179" s="37" t="s">
        <v>4</v>
      </c>
      <c r="C179" s="37" t="s">
        <v>49</v>
      </c>
      <c r="D179" s="37" t="s">
        <v>167</v>
      </c>
      <c r="E179" s="37" t="s">
        <v>80</v>
      </c>
      <c r="F179" s="70">
        <v>1131027</v>
      </c>
      <c r="G179" s="87">
        <v>-10000</v>
      </c>
      <c r="H179" s="70">
        <f>F179+G179</f>
        <v>1121027</v>
      </c>
    </row>
    <row r="180" spans="1:9" ht="47.25">
      <c r="A180" s="29" t="s">
        <v>175</v>
      </c>
      <c r="B180" s="33"/>
      <c r="C180" s="33"/>
      <c r="D180" s="33"/>
      <c r="E180" s="10"/>
      <c r="F180" s="19">
        <f aca="true" t="shared" si="24" ref="F180:H181">F181</f>
        <v>8338126.77</v>
      </c>
      <c r="G180" s="19">
        <f t="shared" si="24"/>
        <v>9102.21</v>
      </c>
      <c r="H180" s="19">
        <f t="shared" si="24"/>
        <v>8347228.9799999995</v>
      </c>
      <c r="I180" s="89"/>
    </row>
    <row r="181" spans="1:8" ht="15.75">
      <c r="A181" s="15" t="s">
        <v>176</v>
      </c>
      <c r="B181" s="34" t="s">
        <v>4</v>
      </c>
      <c r="C181" s="34" t="s">
        <v>177</v>
      </c>
      <c r="D181" s="33"/>
      <c r="E181" s="21"/>
      <c r="F181" s="35">
        <f t="shared" si="24"/>
        <v>8338126.77</v>
      </c>
      <c r="G181" s="35">
        <f t="shared" si="24"/>
        <v>9102.21</v>
      </c>
      <c r="H181" s="35">
        <f t="shared" si="24"/>
        <v>8347228.9799999995</v>
      </c>
    </row>
    <row r="182" spans="1:8" ht="15.75">
      <c r="A182" s="9" t="s">
        <v>83</v>
      </c>
      <c r="B182" s="33" t="s">
        <v>4</v>
      </c>
      <c r="C182" s="33" t="s">
        <v>37</v>
      </c>
      <c r="D182" s="33"/>
      <c r="E182" s="10"/>
      <c r="F182" s="35">
        <f>F189+F183+F186</f>
        <v>8338126.77</v>
      </c>
      <c r="G182" s="35">
        <f>G189+G183+G186</f>
        <v>9102.21</v>
      </c>
      <c r="H182" s="35">
        <f>H189+H183+H186</f>
        <v>8347228.9799999995</v>
      </c>
    </row>
    <row r="183" spans="1:8" ht="26.25">
      <c r="A183" s="28" t="s">
        <v>244</v>
      </c>
      <c r="B183" s="33" t="s">
        <v>4</v>
      </c>
      <c r="C183" s="33" t="s">
        <v>37</v>
      </c>
      <c r="D183" s="33" t="s">
        <v>246</v>
      </c>
      <c r="E183" s="10"/>
      <c r="F183" s="35">
        <f aca="true" t="shared" si="25" ref="F183:H184">F184</f>
        <v>9102.21</v>
      </c>
      <c r="G183" s="35">
        <f t="shared" si="25"/>
        <v>9102.21</v>
      </c>
      <c r="H183" s="35">
        <f t="shared" si="25"/>
        <v>18204.42</v>
      </c>
    </row>
    <row r="184" spans="1:8" ht="26.25">
      <c r="A184" s="28" t="s">
        <v>93</v>
      </c>
      <c r="B184" s="33" t="s">
        <v>4</v>
      </c>
      <c r="C184" s="33" t="s">
        <v>37</v>
      </c>
      <c r="D184" s="33" t="s">
        <v>246</v>
      </c>
      <c r="E184" s="37" t="s">
        <v>62</v>
      </c>
      <c r="F184" s="35">
        <f t="shared" si="25"/>
        <v>9102.21</v>
      </c>
      <c r="G184" s="35">
        <f t="shared" si="25"/>
        <v>9102.21</v>
      </c>
      <c r="H184" s="35">
        <f t="shared" si="25"/>
        <v>18204.42</v>
      </c>
    </row>
    <row r="185" spans="1:8" ht="26.25">
      <c r="A185" s="28" t="s">
        <v>94</v>
      </c>
      <c r="B185" s="33" t="s">
        <v>4</v>
      </c>
      <c r="C185" s="33" t="s">
        <v>37</v>
      </c>
      <c r="D185" s="33" t="s">
        <v>246</v>
      </c>
      <c r="E185" s="37" t="s">
        <v>64</v>
      </c>
      <c r="F185" s="35">
        <v>9102.21</v>
      </c>
      <c r="G185" s="35">
        <v>9102.21</v>
      </c>
      <c r="H185" s="35">
        <f>F185+G185</f>
        <v>18204.42</v>
      </c>
    </row>
    <row r="186" spans="1:8" ht="26.25">
      <c r="A186" s="28" t="s">
        <v>245</v>
      </c>
      <c r="B186" s="33" t="s">
        <v>4</v>
      </c>
      <c r="C186" s="33" t="s">
        <v>37</v>
      </c>
      <c r="D186" s="33" t="s">
        <v>247</v>
      </c>
      <c r="E186" s="37"/>
      <c r="F186" s="35">
        <f aca="true" t="shared" si="26" ref="F186:H187">F187</f>
        <v>9102.22</v>
      </c>
      <c r="G186" s="35">
        <f t="shared" si="26"/>
        <v>0</v>
      </c>
      <c r="H186" s="35">
        <f t="shared" si="26"/>
        <v>9102.22</v>
      </c>
    </row>
    <row r="187" spans="1:8" ht="26.25">
      <c r="A187" s="28" t="s">
        <v>93</v>
      </c>
      <c r="B187" s="33" t="s">
        <v>4</v>
      </c>
      <c r="C187" s="33" t="s">
        <v>37</v>
      </c>
      <c r="D187" s="33" t="s">
        <v>247</v>
      </c>
      <c r="E187" s="37" t="s">
        <v>62</v>
      </c>
      <c r="F187" s="35">
        <f t="shared" si="26"/>
        <v>9102.22</v>
      </c>
      <c r="G187" s="35">
        <f t="shared" si="26"/>
        <v>0</v>
      </c>
      <c r="H187" s="35">
        <f t="shared" si="26"/>
        <v>9102.22</v>
      </c>
    </row>
    <row r="188" spans="1:8" ht="26.25">
      <c r="A188" s="28" t="s">
        <v>94</v>
      </c>
      <c r="B188" s="33" t="s">
        <v>4</v>
      </c>
      <c r="C188" s="33" t="s">
        <v>37</v>
      </c>
      <c r="D188" s="33" t="s">
        <v>247</v>
      </c>
      <c r="E188" s="37" t="s">
        <v>64</v>
      </c>
      <c r="F188" s="35">
        <v>9102.22</v>
      </c>
      <c r="G188" s="35"/>
      <c r="H188" s="35">
        <f>F188+G188</f>
        <v>9102.22</v>
      </c>
    </row>
    <row r="189" spans="1:8" ht="25.5">
      <c r="A189" s="14" t="s">
        <v>178</v>
      </c>
      <c r="B189" s="37" t="s">
        <v>4</v>
      </c>
      <c r="C189" s="37" t="s">
        <v>37</v>
      </c>
      <c r="D189" s="37" t="s">
        <v>179</v>
      </c>
      <c r="E189" s="37"/>
      <c r="F189" s="35">
        <f>F190+F203</f>
        <v>8319922.34</v>
      </c>
      <c r="G189" s="35">
        <f>G190+G203</f>
        <v>0</v>
      </c>
      <c r="H189" s="35">
        <f>H190+H203</f>
        <v>8319922.34</v>
      </c>
    </row>
    <row r="190" spans="1:8" ht="15.75">
      <c r="A190" s="14" t="s">
        <v>180</v>
      </c>
      <c r="B190" s="37" t="s">
        <v>4</v>
      </c>
      <c r="C190" s="37" t="s">
        <v>181</v>
      </c>
      <c r="D190" s="37" t="s">
        <v>182</v>
      </c>
      <c r="E190" s="37"/>
      <c r="F190" s="35">
        <f>F191</f>
        <v>7450922.34</v>
      </c>
      <c r="G190" s="35">
        <f>G191</f>
        <v>0</v>
      </c>
      <c r="H190" s="35">
        <f>H191</f>
        <v>7450922.34</v>
      </c>
    </row>
    <row r="191" spans="1:8" ht="25.5">
      <c r="A191" s="14" t="s">
        <v>183</v>
      </c>
      <c r="B191" s="37" t="s">
        <v>4</v>
      </c>
      <c r="C191" s="37" t="s">
        <v>37</v>
      </c>
      <c r="D191" s="37" t="s">
        <v>184</v>
      </c>
      <c r="E191" s="37" t="s">
        <v>109</v>
      </c>
      <c r="F191" s="35">
        <f>F192+F196+F200</f>
        <v>7450922.34</v>
      </c>
      <c r="G191" s="35">
        <f>G192+G196+G200</f>
        <v>0</v>
      </c>
      <c r="H191" s="35">
        <f>H192+H196+H200</f>
        <v>7450922.34</v>
      </c>
    </row>
    <row r="192" spans="1:8" ht="51.75">
      <c r="A192" s="28" t="s">
        <v>91</v>
      </c>
      <c r="B192" s="37" t="s">
        <v>4</v>
      </c>
      <c r="C192" s="37" t="s">
        <v>37</v>
      </c>
      <c r="D192" s="37" t="s">
        <v>184</v>
      </c>
      <c r="E192" s="37" t="s">
        <v>58</v>
      </c>
      <c r="F192" s="35">
        <f>F193</f>
        <v>4096093</v>
      </c>
      <c r="G192" s="35">
        <f>G193</f>
        <v>-326993</v>
      </c>
      <c r="H192" s="35">
        <f>H193</f>
        <v>3769100</v>
      </c>
    </row>
    <row r="193" spans="1:8" ht="15.75">
      <c r="A193" s="28" t="s">
        <v>185</v>
      </c>
      <c r="B193" s="37" t="s">
        <v>4</v>
      </c>
      <c r="C193" s="37" t="s">
        <v>37</v>
      </c>
      <c r="D193" s="37" t="s">
        <v>184</v>
      </c>
      <c r="E193" s="37" t="s">
        <v>186</v>
      </c>
      <c r="F193" s="35">
        <f>F194+F195</f>
        <v>4096093</v>
      </c>
      <c r="G193" s="35">
        <f>G194+G195</f>
        <v>-326993</v>
      </c>
      <c r="H193" s="35">
        <f>H194+H195</f>
        <v>3769100</v>
      </c>
    </row>
    <row r="194" spans="1:8" ht="25.5">
      <c r="A194" s="14" t="s">
        <v>211</v>
      </c>
      <c r="B194" s="37" t="s">
        <v>4</v>
      </c>
      <c r="C194" s="37" t="s">
        <v>37</v>
      </c>
      <c r="D194" s="37" t="s">
        <v>184</v>
      </c>
      <c r="E194" s="37">
        <v>111</v>
      </c>
      <c r="F194" s="35">
        <v>4094293</v>
      </c>
      <c r="G194" s="35">
        <v>-326993</v>
      </c>
      <c r="H194" s="35">
        <f>F194+G194</f>
        <v>3767300</v>
      </c>
    </row>
    <row r="195" spans="1:8" ht="25.5">
      <c r="A195" s="9" t="s">
        <v>212</v>
      </c>
      <c r="B195" s="37" t="s">
        <v>4</v>
      </c>
      <c r="C195" s="37" t="s">
        <v>37</v>
      </c>
      <c r="D195" s="37" t="s">
        <v>184</v>
      </c>
      <c r="E195" s="37">
        <v>112</v>
      </c>
      <c r="F195" s="35">
        <v>1800</v>
      </c>
      <c r="G195" s="35"/>
      <c r="H195" s="35">
        <f>F195+G195</f>
        <v>1800</v>
      </c>
    </row>
    <row r="196" spans="1:8" ht="26.25">
      <c r="A196" s="28" t="s">
        <v>93</v>
      </c>
      <c r="B196" s="37" t="s">
        <v>4</v>
      </c>
      <c r="C196" s="37" t="s">
        <v>37</v>
      </c>
      <c r="D196" s="37" t="s">
        <v>184</v>
      </c>
      <c r="E196" s="37" t="s">
        <v>62</v>
      </c>
      <c r="F196" s="35">
        <f>F197</f>
        <v>3347829.34</v>
      </c>
      <c r="G196" s="35">
        <f>G197</f>
        <v>326993</v>
      </c>
      <c r="H196" s="35">
        <f>H197</f>
        <v>3674822.34</v>
      </c>
    </row>
    <row r="197" spans="1:8" ht="26.25">
      <c r="A197" s="28" t="s">
        <v>94</v>
      </c>
      <c r="B197" s="37" t="s">
        <v>4</v>
      </c>
      <c r="C197" s="37" t="s">
        <v>37</v>
      </c>
      <c r="D197" s="37" t="s">
        <v>184</v>
      </c>
      <c r="E197" s="37" t="s">
        <v>64</v>
      </c>
      <c r="F197" s="35">
        <f>F198+F199</f>
        <v>3347829.34</v>
      </c>
      <c r="G197" s="35">
        <f>G198+G199</f>
        <v>326993</v>
      </c>
      <c r="H197" s="35">
        <f>H198+H199</f>
        <v>3674822.34</v>
      </c>
    </row>
    <row r="198" spans="1:8" ht="26.25">
      <c r="A198" s="28" t="s">
        <v>213</v>
      </c>
      <c r="B198" s="37" t="s">
        <v>4</v>
      </c>
      <c r="C198" s="37" t="s">
        <v>37</v>
      </c>
      <c r="D198" s="37" t="s">
        <v>184</v>
      </c>
      <c r="E198" s="37">
        <v>242</v>
      </c>
      <c r="F198" s="35">
        <v>72400</v>
      </c>
      <c r="G198" s="35"/>
      <c r="H198" s="35">
        <f>F198+G198</f>
        <v>72400</v>
      </c>
    </row>
    <row r="199" spans="1:8" ht="25.5">
      <c r="A199" s="14" t="s">
        <v>214</v>
      </c>
      <c r="B199" s="37" t="s">
        <v>4</v>
      </c>
      <c r="C199" s="37" t="s">
        <v>37</v>
      </c>
      <c r="D199" s="37" t="s">
        <v>184</v>
      </c>
      <c r="E199" s="37">
        <v>244</v>
      </c>
      <c r="F199" s="35">
        <v>3275429.34</v>
      </c>
      <c r="G199" s="35">
        <v>326993</v>
      </c>
      <c r="H199" s="35">
        <f>F199+G199</f>
        <v>3602422.34</v>
      </c>
    </row>
    <row r="200" spans="1:8" ht="15.75">
      <c r="A200" s="28" t="s">
        <v>66</v>
      </c>
      <c r="B200" s="37" t="s">
        <v>4</v>
      </c>
      <c r="C200" s="37" t="s">
        <v>37</v>
      </c>
      <c r="D200" s="37" t="s">
        <v>184</v>
      </c>
      <c r="E200" s="37" t="s">
        <v>67</v>
      </c>
      <c r="F200" s="35">
        <f aca="true" t="shared" si="27" ref="F200:H201">F201</f>
        <v>7000</v>
      </c>
      <c r="G200" s="35">
        <f t="shared" si="27"/>
        <v>0</v>
      </c>
      <c r="H200" s="35">
        <f t="shared" si="27"/>
        <v>7000</v>
      </c>
    </row>
    <row r="201" spans="1:8" ht="15.75">
      <c r="A201" s="28" t="s">
        <v>98</v>
      </c>
      <c r="B201" s="37" t="s">
        <v>4</v>
      </c>
      <c r="C201" s="37" t="s">
        <v>37</v>
      </c>
      <c r="D201" s="37" t="s">
        <v>184</v>
      </c>
      <c r="E201" s="37" t="s">
        <v>99</v>
      </c>
      <c r="F201" s="35">
        <f t="shared" si="27"/>
        <v>7000</v>
      </c>
      <c r="G201" s="35">
        <f t="shared" si="27"/>
        <v>0</v>
      </c>
      <c r="H201" s="35">
        <f t="shared" si="27"/>
        <v>7000</v>
      </c>
    </row>
    <row r="202" spans="1:8" ht="15.75">
      <c r="A202" s="28" t="s">
        <v>215</v>
      </c>
      <c r="B202" s="37" t="s">
        <v>4</v>
      </c>
      <c r="C202" s="37" t="s">
        <v>37</v>
      </c>
      <c r="D202" s="37" t="s">
        <v>184</v>
      </c>
      <c r="E202" s="37">
        <v>852</v>
      </c>
      <c r="F202" s="35">
        <v>7000</v>
      </c>
      <c r="G202" s="35"/>
      <c r="H202" s="35">
        <f>F202+G202</f>
        <v>7000</v>
      </c>
    </row>
    <row r="203" spans="1:8" ht="26.25">
      <c r="A203" s="31" t="s">
        <v>187</v>
      </c>
      <c r="B203" s="37" t="s">
        <v>4</v>
      </c>
      <c r="C203" s="37" t="s">
        <v>188</v>
      </c>
      <c r="D203" s="37" t="s">
        <v>189</v>
      </c>
      <c r="E203" s="37"/>
      <c r="F203" s="35">
        <f>F204</f>
        <v>869000</v>
      </c>
      <c r="G203" s="35">
        <f aca="true" t="shared" si="28" ref="G203:H206">G204</f>
        <v>0</v>
      </c>
      <c r="H203" s="35">
        <f t="shared" si="28"/>
        <v>869000</v>
      </c>
    </row>
    <row r="204" spans="1:8" ht="26.25">
      <c r="A204" s="32" t="s">
        <v>190</v>
      </c>
      <c r="B204" s="37" t="s">
        <v>4</v>
      </c>
      <c r="C204" s="37" t="s">
        <v>188</v>
      </c>
      <c r="D204" s="37" t="s">
        <v>191</v>
      </c>
      <c r="E204" s="37"/>
      <c r="F204" s="35">
        <f>F205</f>
        <v>869000</v>
      </c>
      <c r="G204" s="35">
        <f t="shared" si="28"/>
        <v>0</v>
      </c>
      <c r="H204" s="35">
        <f t="shared" si="28"/>
        <v>869000</v>
      </c>
    </row>
    <row r="205" spans="1:8" ht="26.25">
      <c r="A205" s="28" t="s">
        <v>93</v>
      </c>
      <c r="B205" s="37" t="s">
        <v>4</v>
      </c>
      <c r="C205" s="37" t="s">
        <v>37</v>
      </c>
      <c r="D205" s="37" t="s">
        <v>191</v>
      </c>
      <c r="E205" s="37" t="s">
        <v>62</v>
      </c>
      <c r="F205" s="35">
        <f>F206</f>
        <v>869000</v>
      </c>
      <c r="G205" s="35">
        <f t="shared" si="28"/>
        <v>0</v>
      </c>
      <c r="H205" s="35">
        <f t="shared" si="28"/>
        <v>869000</v>
      </c>
    </row>
    <row r="206" spans="1:8" ht="26.25">
      <c r="A206" s="28" t="s">
        <v>94</v>
      </c>
      <c r="B206" s="37" t="s">
        <v>4</v>
      </c>
      <c r="C206" s="37" t="s">
        <v>37</v>
      </c>
      <c r="D206" s="37" t="s">
        <v>191</v>
      </c>
      <c r="E206" s="37" t="s">
        <v>64</v>
      </c>
      <c r="F206" s="35">
        <f>F207</f>
        <v>869000</v>
      </c>
      <c r="G206" s="35">
        <f t="shared" si="28"/>
        <v>0</v>
      </c>
      <c r="H206" s="35">
        <f t="shared" si="28"/>
        <v>869000</v>
      </c>
    </row>
    <row r="207" spans="1:8" ht="25.5">
      <c r="A207" s="14" t="s">
        <v>214</v>
      </c>
      <c r="B207" s="37" t="s">
        <v>4</v>
      </c>
      <c r="C207" s="37" t="s">
        <v>37</v>
      </c>
      <c r="D207" s="37" t="s">
        <v>191</v>
      </c>
      <c r="E207" s="37">
        <v>244</v>
      </c>
      <c r="F207" s="35">
        <v>869000</v>
      </c>
      <c r="G207" s="35"/>
      <c r="H207" s="35">
        <f>F207+G207</f>
        <v>869000</v>
      </c>
    </row>
    <row r="208" spans="1:9" ht="31.5">
      <c r="A208" s="29" t="s">
        <v>192</v>
      </c>
      <c r="B208" s="37"/>
      <c r="C208" s="37"/>
      <c r="D208" s="37"/>
      <c r="E208" s="37"/>
      <c r="F208" s="19">
        <f>F209</f>
        <v>3319208</v>
      </c>
      <c r="G208" s="19">
        <f aca="true" t="shared" si="29" ref="G208:H210">G209</f>
        <v>-230000</v>
      </c>
      <c r="H208" s="19">
        <f t="shared" si="29"/>
        <v>3089208</v>
      </c>
      <c r="I208" s="89"/>
    </row>
    <row r="209" spans="1:8" ht="15.75">
      <c r="A209" s="15" t="s">
        <v>176</v>
      </c>
      <c r="B209" s="37" t="s">
        <v>4</v>
      </c>
      <c r="C209" s="37" t="s">
        <v>177</v>
      </c>
      <c r="D209" s="37"/>
      <c r="E209" s="37"/>
      <c r="F209" s="35">
        <f>F210</f>
        <v>3319208</v>
      </c>
      <c r="G209" s="35">
        <f t="shared" si="29"/>
        <v>-230000</v>
      </c>
      <c r="H209" s="35">
        <f t="shared" si="29"/>
        <v>3089208</v>
      </c>
    </row>
    <row r="210" spans="1:8" ht="15.75">
      <c r="A210" s="9" t="s">
        <v>83</v>
      </c>
      <c r="B210" s="37" t="s">
        <v>4</v>
      </c>
      <c r="C210" s="37" t="s">
        <v>37</v>
      </c>
      <c r="D210" s="37"/>
      <c r="E210" s="37"/>
      <c r="F210" s="35">
        <f>F211</f>
        <v>3319208</v>
      </c>
      <c r="G210" s="35">
        <f t="shared" si="29"/>
        <v>-230000</v>
      </c>
      <c r="H210" s="35">
        <f t="shared" si="29"/>
        <v>3089208</v>
      </c>
    </row>
    <row r="211" spans="1:8" ht="25.5">
      <c r="A211" s="14" t="s">
        <v>178</v>
      </c>
      <c r="B211" s="37" t="s">
        <v>4</v>
      </c>
      <c r="C211" s="37" t="s">
        <v>37</v>
      </c>
      <c r="D211" s="37" t="s">
        <v>179</v>
      </c>
      <c r="E211" s="37"/>
      <c r="F211" s="35">
        <f>F212+F225</f>
        <v>3319208</v>
      </c>
      <c r="G211" s="35">
        <f>G212+G225</f>
        <v>-230000</v>
      </c>
      <c r="H211" s="35">
        <f>H212+H225</f>
        <v>3089208</v>
      </c>
    </row>
    <row r="212" spans="1:8" ht="15.75">
      <c r="A212" s="14" t="s">
        <v>180</v>
      </c>
      <c r="B212" s="37" t="s">
        <v>4</v>
      </c>
      <c r="C212" s="37" t="s">
        <v>181</v>
      </c>
      <c r="D212" s="37" t="s">
        <v>182</v>
      </c>
      <c r="E212" s="37"/>
      <c r="F212" s="35">
        <f>F213</f>
        <v>3289208</v>
      </c>
      <c r="G212" s="35">
        <f>G213</f>
        <v>-230000</v>
      </c>
      <c r="H212" s="35">
        <f>H213</f>
        <v>3059208</v>
      </c>
    </row>
    <row r="213" spans="1:8" ht="25.5">
      <c r="A213" s="14" t="s">
        <v>183</v>
      </c>
      <c r="B213" s="37" t="s">
        <v>4</v>
      </c>
      <c r="C213" s="37" t="s">
        <v>37</v>
      </c>
      <c r="D213" s="37" t="s">
        <v>184</v>
      </c>
      <c r="E213" s="37" t="s">
        <v>109</v>
      </c>
      <c r="F213" s="35">
        <f>F214+F218+F222</f>
        <v>3289208</v>
      </c>
      <c r="G213" s="35">
        <f>G214+G218+G222</f>
        <v>-230000</v>
      </c>
      <c r="H213" s="35">
        <f>H214+H218+H222</f>
        <v>3059208</v>
      </c>
    </row>
    <row r="214" spans="1:8" ht="51.75">
      <c r="A214" s="28" t="s">
        <v>91</v>
      </c>
      <c r="B214" s="37" t="s">
        <v>4</v>
      </c>
      <c r="C214" s="37" t="s">
        <v>37</v>
      </c>
      <c r="D214" s="37" t="s">
        <v>184</v>
      </c>
      <c r="E214" s="37" t="s">
        <v>58</v>
      </c>
      <c r="F214" s="35">
        <f>F215</f>
        <v>2285031</v>
      </c>
      <c r="G214" s="35">
        <f>G215</f>
        <v>-3000</v>
      </c>
      <c r="H214" s="35">
        <f>H215</f>
        <v>2282031</v>
      </c>
    </row>
    <row r="215" spans="1:8" ht="15.75">
      <c r="A215" s="28" t="s">
        <v>185</v>
      </c>
      <c r="B215" s="37" t="s">
        <v>4</v>
      </c>
      <c r="C215" s="37" t="s">
        <v>37</v>
      </c>
      <c r="D215" s="37" t="s">
        <v>184</v>
      </c>
      <c r="E215" s="37" t="s">
        <v>186</v>
      </c>
      <c r="F215" s="35">
        <f>F216+F217</f>
        <v>2285031</v>
      </c>
      <c r="G215" s="35">
        <f>G216+G217</f>
        <v>-3000</v>
      </c>
      <c r="H215" s="35">
        <f>H216+H217</f>
        <v>2282031</v>
      </c>
    </row>
    <row r="216" spans="1:8" ht="25.5">
      <c r="A216" s="14" t="s">
        <v>211</v>
      </c>
      <c r="B216" s="37" t="s">
        <v>4</v>
      </c>
      <c r="C216" s="37" t="s">
        <v>37</v>
      </c>
      <c r="D216" s="37" t="s">
        <v>184</v>
      </c>
      <c r="E216" s="37">
        <v>111</v>
      </c>
      <c r="F216" s="35">
        <v>2282031</v>
      </c>
      <c r="G216" s="35"/>
      <c r="H216" s="35">
        <f>F216+G216</f>
        <v>2282031</v>
      </c>
    </row>
    <row r="217" spans="1:8" ht="25.5">
      <c r="A217" s="9" t="s">
        <v>212</v>
      </c>
      <c r="B217" s="37" t="s">
        <v>4</v>
      </c>
      <c r="C217" s="37" t="s">
        <v>37</v>
      </c>
      <c r="D217" s="37" t="s">
        <v>184</v>
      </c>
      <c r="E217" s="37">
        <v>112</v>
      </c>
      <c r="F217" s="35">
        <v>3000</v>
      </c>
      <c r="G217" s="35">
        <v>-3000</v>
      </c>
      <c r="H217" s="35">
        <f>F217+G217</f>
        <v>0</v>
      </c>
    </row>
    <row r="218" spans="1:8" ht="26.25">
      <c r="A218" s="28" t="s">
        <v>93</v>
      </c>
      <c r="B218" s="37" t="s">
        <v>4</v>
      </c>
      <c r="C218" s="37" t="s">
        <v>37</v>
      </c>
      <c r="D218" s="37" t="s">
        <v>184</v>
      </c>
      <c r="E218" s="37" t="s">
        <v>62</v>
      </c>
      <c r="F218" s="35">
        <f>F219</f>
        <v>999177</v>
      </c>
      <c r="G218" s="35">
        <f>G219</f>
        <v>-227000</v>
      </c>
      <c r="H218" s="35">
        <f>H219</f>
        <v>772177</v>
      </c>
    </row>
    <row r="219" spans="1:8" ht="26.25">
      <c r="A219" s="28" t="s">
        <v>94</v>
      </c>
      <c r="B219" s="37" t="s">
        <v>4</v>
      </c>
      <c r="C219" s="37" t="s">
        <v>37</v>
      </c>
      <c r="D219" s="37" t="s">
        <v>184</v>
      </c>
      <c r="E219" s="37" t="s">
        <v>64</v>
      </c>
      <c r="F219" s="35">
        <f>F220+F221</f>
        <v>999177</v>
      </c>
      <c r="G219" s="35">
        <f>G220+G221</f>
        <v>-227000</v>
      </c>
      <c r="H219" s="35">
        <f>H220+H221</f>
        <v>772177</v>
      </c>
    </row>
    <row r="220" spans="1:8" ht="26.25">
      <c r="A220" s="28" t="s">
        <v>213</v>
      </c>
      <c r="B220" s="37" t="s">
        <v>4</v>
      </c>
      <c r="C220" s="37" t="s">
        <v>37</v>
      </c>
      <c r="D220" s="37" t="s">
        <v>184</v>
      </c>
      <c r="E220" s="37">
        <v>242</v>
      </c>
      <c r="F220" s="35">
        <v>112914</v>
      </c>
      <c r="G220" s="35">
        <v>-67000</v>
      </c>
      <c r="H220" s="35">
        <f>F220+G220</f>
        <v>45914</v>
      </c>
    </row>
    <row r="221" spans="1:8" ht="25.5">
      <c r="A221" s="14" t="s">
        <v>214</v>
      </c>
      <c r="B221" s="37" t="s">
        <v>4</v>
      </c>
      <c r="C221" s="37" t="s">
        <v>37</v>
      </c>
      <c r="D221" s="37" t="s">
        <v>184</v>
      </c>
      <c r="E221" s="37">
        <v>244</v>
      </c>
      <c r="F221" s="35">
        <v>886263</v>
      </c>
      <c r="G221" s="35">
        <v>-160000</v>
      </c>
      <c r="H221" s="35">
        <f>F221+G221</f>
        <v>726263</v>
      </c>
    </row>
    <row r="222" spans="1:8" ht="15.75">
      <c r="A222" s="28" t="s">
        <v>66</v>
      </c>
      <c r="B222" s="37" t="s">
        <v>4</v>
      </c>
      <c r="C222" s="37" t="s">
        <v>37</v>
      </c>
      <c r="D222" s="37" t="s">
        <v>184</v>
      </c>
      <c r="E222" s="37" t="s">
        <v>67</v>
      </c>
      <c r="F222" s="35">
        <f aca="true" t="shared" si="30" ref="F222:H223">F223</f>
        <v>5000</v>
      </c>
      <c r="G222" s="35">
        <f t="shared" si="30"/>
        <v>0</v>
      </c>
      <c r="H222" s="35">
        <f t="shared" si="30"/>
        <v>5000</v>
      </c>
    </row>
    <row r="223" spans="1:8" ht="15.75">
      <c r="A223" s="28" t="s">
        <v>98</v>
      </c>
      <c r="B223" s="37" t="s">
        <v>4</v>
      </c>
      <c r="C223" s="37" t="s">
        <v>37</v>
      </c>
      <c r="D223" s="37" t="s">
        <v>184</v>
      </c>
      <c r="E223" s="37" t="s">
        <v>99</v>
      </c>
      <c r="F223" s="35">
        <f t="shared" si="30"/>
        <v>5000</v>
      </c>
      <c r="G223" s="35">
        <f t="shared" si="30"/>
        <v>0</v>
      </c>
      <c r="H223" s="35">
        <f t="shared" si="30"/>
        <v>5000</v>
      </c>
    </row>
    <row r="224" spans="1:8" ht="15.75">
      <c r="A224" s="28" t="s">
        <v>215</v>
      </c>
      <c r="B224" s="37" t="s">
        <v>4</v>
      </c>
      <c r="C224" s="37" t="s">
        <v>37</v>
      </c>
      <c r="D224" s="37" t="s">
        <v>184</v>
      </c>
      <c r="E224" s="37">
        <v>852</v>
      </c>
      <c r="F224" s="35">
        <v>5000</v>
      </c>
      <c r="G224" s="35"/>
      <c r="H224" s="35">
        <f>F224+G224</f>
        <v>5000</v>
      </c>
    </row>
    <row r="225" spans="1:8" ht="26.25">
      <c r="A225" s="31" t="s">
        <v>187</v>
      </c>
      <c r="B225" s="37" t="s">
        <v>4</v>
      </c>
      <c r="C225" s="37" t="s">
        <v>188</v>
      </c>
      <c r="D225" s="37" t="s">
        <v>189</v>
      </c>
      <c r="E225" s="37"/>
      <c r="F225" s="35">
        <f>F226</f>
        <v>30000</v>
      </c>
      <c r="G225" s="35">
        <f aca="true" t="shared" si="31" ref="G225:H227">G226</f>
        <v>0</v>
      </c>
      <c r="H225" s="35">
        <f t="shared" si="31"/>
        <v>30000</v>
      </c>
    </row>
    <row r="226" spans="1:8" ht="26.25">
      <c r="A226" s="32" t="s">
        <v>190</v>
      </c>
      <c r="B226" s="37" t="s">
        <v>4</v>
      </c>
      <c r="C226" s="37" t="s">
        <v>188</v>
      </c>
      <c r="D226" s="37" t="s">
        <v>191</v>
      </c>
      <c r="E226" s="37"/>
      <c r="F226" s="35">
        <f>F227</f>
        <v>30000</v>
      </c>
      <c r="G226" s="35">
        <f t="shared" si="31"/>
        <v>0</v>
      </c>
      <c r="H226" s="35">
        <f t="shared" si="31"/>
        <v>30000</v>
      </c>
    </row>
    <row r="227" spans="1:8" ht="26.25">
      <c r="A227" s="28" t="s">
        <v>93</v>
      </c>
      <c r="B227" s="37" t="s">
        <v>4</v>
      </c>
      <c r="C227" s="37" t="s">
        <v>37</v>
      </c>
      <c r="D227" s="37" t="s">
        <v>191</v>
      </c>
      <c r="E227" s="37" t="s">
        <v>62</v>
      </c>
      <c r="F227" s="35">
        <f>F228</f>
        <v>30000</v>
      </c>
      <c r="G227" s="35">
        <f t="shared" si="31"/>
        <v>0</v>
      </c>
      <c r="H227" s="35">
        <f t="shared" si="31"/>
        <v>30000</v>
      </c>
    </row>
    <row r="228" spans="1:8" ht="26.25">
      <c r="A228" s="28" t="s">
        <v>94</v>
      </c>
      <c r="B228" s="37" t="s">
        <v>4</v>
      </c>
      <c r="C228" s="37" t="s">
        <v>37</v>
      </c>
      <c r="D228" s="37" t="s">
        <v>191</v>
      </c>
      <c r="E228" s="37" t="s">
        <v>64</v>
      </c>
      <c r="F228" s="35">
        <v>30000</v>
      </c>
      <c r="G228" s="35"/>
      <c r="H228" s="35">
        <f>F228+G228</f>
        <v>30000</v>
      </c>
    </row>
  </sheetData>
  <sheetProtection/>
  <mergeCells count="2">
    <mergeCell ref="A2:F2"/>
    <mergeCell ref="F1:H1"/>
  </mergeCells>
  <printOptions/>
  <pageMargins left="0.35433070866141736" right="0.35433070866141736" top="0.35433070866141736" bottom="0.35433070866141736" header="0" footer="0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Годунова</cp:lastModifiedBy>
  <cp:lastPrinted>2015-06-19T03:51:20Z</cp:lastPrinted>
  <dcterms:created xsi:type="dcterms:W3CDTF">2009-09-30T05:23:49Z</dcterms:created>
  <dcterms:modified xsi:type="dcterms:W3CDTF">2015-06-22T04:56:24Z</dcterms:modified>
  <cp:category/>
  <cp:version/>
  <cp:contentType/>
  <cp:contentStatus/>
</cp:coreProperties>
</file>